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IDA\Desktop\ZAVRŠNI RAČUN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E307" i="9" s="1"/>
  <c r="B307" i="9" s="1"/>
  <c r="F307" i="9"/>
  <c r="H306" i="9"/>
  <c r="G306" i="9"/>
  <c r="E306" i="9" s="1"/>
  <c r="B306" i="9" s="1"/>
  <c r="F306" i="9"/>
  <c r="H305" i="9"/>
  <c r="E305" i="9" s="1"/>
  <c r="G305" i="9"/>
  <c r="F305" i="9"/>
  <c r="B305" i="9"/>
  <c r="H304" i="9"/>
  <c r="G304" i="9"/>
  <c r="F304" i="9"/>
  <c r="E304" i="9"/>
  <c r="B304" i="9" s="1"/>
  <c r="H303" i="9"/>
  <c r="G303" i="9"/>
  <c r="F303" i="9"/>
  <c r="H302" i="9"/>
  <c r="G302" i="9"/>
  <c r="E302" i="9" s="1"/>
  <c r="B302" i="9" s="1"/>
  <c r="F302" i="9"/>
  <c r="H301" i="9"/>
  <c r="G301" i="9"/>
  <c r="F301" i="9"/>
  <c r="H300" i="9"/>
  <c r="G300" i="9"/>
  <c r="F300" i="9"/>
  <c r="H299" i="9"/>
  <c r="G299" i="9"/>
  <c r="E299" i="9" s="1"/>
  <c r="F299" i="9"/>
  <c r="H298" i="9"/>
  <c r="G298" i="9"/>
  <c r="F298" i="9"/>
  <c r="H297" i="9"/>
  <c r="E297" i="9" s="1"/>
  <c r="B297" i="9" s="1"/>
  <c r="G297" i="9"/>
  <c r="F297" i="9"/>
  <c r="H296" i="9"/>
  <c r="G296" i="9"/>
  <c r="F296" i="9"/>
  <c r="H295" i="9"/>
  <c r="G295" i="9"/>
  <c r="E295" i="9" s="1"/>
  <c r="F295" i="9"/>
  <c r="H294" i="9"/>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E284" i="9" s="1"/>
  <c r="G284" i="9"/>
  <c r="F284" i="9"/>
  <c r="B284" i="9"/>
  <c r="H283" i="9"/>
  <c r="E283" i="9" s="1"/>
  <c r="B283" i="9" s="1"/>
  <c r="G283" i="9"/>
  <c r="F283" i="9"/>
  <c r="H282" i="9"/>
  <c r="G282" i="9"/>
  <c r="E282" i="9" s="1"/>
  <c r="B282" i="9" s="1"/>
  <c r="F282" i="9"/>
  <c r="F281" i="9"/>
  <c r="F280" i="9"/>
  <c r="F279" i="9"/>
  <c r="F277" i="9" s="1"/>
  <c r="F278" i="9"/>
  <c r="F276" i="9"/>
  <c r="L275" i="9"/>
  <c r="F275" i="9" s="1"/>
  <c r="H275" i="9"/>
  <c r="F274" i="9"/>
  <c r="I273" i="9"/>
  <c r="H273" i="9"/>
  <c r="F273" i="9"/>
  <c r="E273" i="9"/>
  <c r="B273" i="9" s="1"/>
  <c r="E272" i="9"/>
  <c r="M271" i="9"/>
  <c r="L271" i="9"/>
  <c r="F271" i="9" s="1"/>
  <c r="E271" i="9"/>
  <c r="B271" i="9" s="1"/>
  <c r="M270" i="9"/>
  <c r="F270" i="9" s="1"/>
  <c r="L270" i="9"/>
  <c r="E270" i="9"/>
  <c r="B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M248" i="9"/>
  <c r="L248" i="9"/>
  <c r="F248" i="9"/>
  <c r="B248" i="9" s="1"/>
  <c r="E248" i="9"/>
  <c r="M247" i="9"/>
  <c r="L247" i="9"/>
  <c r="F247" i="9" s="1"/>
  <c r="B247" i="9" s="1"/>
  <c r="E247" i="9"/>
  <c r="M246" i="9"/>
  <c r="F246" i="9" s="1"/>
  <c r="L246" i="9"/>
  <c r="E246" i="9"/>
  <c r="B246" i="9"/>
  <c r="M245" i="9"/>
  <c r="L245" i="9"/>
  <c r="F245" i="9" s="1"/>
  <c r="E245" i="9"/>
  <c r="B245" i="9" s="1"/>
  <c r="M244" i="9"/>
  <c r="L244" i="9"/>
  <c r="F244" i="9"/>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B239" i="9" s="1"/>
  <c r="E239" i="9"/>
  <c r="M238" i="9"/>
  <c r="F238" i="9" s="1"/>
  <c r="L238" i="9"/>
  <c r="E238" i="9"/>
  <c r="B238" i="9"/>
  <c r="M237" i="9"/>
  <c r="L237" i="9"/>
  <c r="F237" i="9"/>
  <c r="E237" i="9"/>
  <c r="B237" i="9" s="1"/>
  <c r="M236" i="9"/>
  <c r="L236" i="9"/>
  <c r="F236" i="9"/>
  <c r="B236" i="9" s="1"/>
  <c r="E236" i="9"/>
  <c r="M235" i="9"/>
  <c r="L235" i="9"/>
  <c r="F235" i="9" s="1"/>
  <c r="B235" i="9" s="1"/>
  <c r="E235" i="9"/>
  <c r="M234" i="9"/>
  <c r="F234" i="9" s="1"/>
  <c r="B234" i="9" s="1"/>
  <c r="L234" i="9"/>
  <c r="E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B229" i="9" s="1"/>
  <c r="M228" i="9"/>
  <c r="L228" i="9"/>
  <c r="F228" i="9"/>
  <c r="B228" i="9" s="1"/>
  <c r="E228" i="9"/>
  <c r="M227" i="9"/>
  <c r="L227" i="9"/>
  <c r="F227" i="9" s="1"/>
  <c r="E227" i="9"/>
  <c r="M226" i="9"/>
  <c r="F226" i="9" s="1"/>
  <c r="B226" i="9" s="1"/>
  <c r="L226" i="9"/>
  <c r="E226" i="9"/>
  <c r="M225" i="9"/>
  <c r="L225" i="9"/>
  <c r="F225" i="9" s="1"/>
  <c r="E225" i="9"/>
  <c r="B225" i="9" s="1"/>
  <c r="M224" i="9"/>
  <c r="L224" i="9"/>
  <c r="F224" i="9"/>
  <c r="B224" i="9" s="1"/>
  <c r="E224" i="9"/>
  <c r="M223" i="9"/>
  <c r="L223" i="9"/>
  <c r="E223" i="9"/>
  <c r="M222" i="9"/>
  <c r="F222" i="9" s="1"/>
  <c r="B222" i="9" s="1"/>
  <c r="L222" i="9"/>
  <c r="E222" i="9"/>
  <c r="M221" i="9"/>
  <c r="L221" i="9"/>
  <c r="F221" i="9" s="1"/>
  <c r="E221" i="9"/>
  <c r="M220" i="9"/>
  <c r="L220" i="9"/>
  <c r="F220" i="9"/>
  <c r="B220" i="9" s="1"/>
  <c r="E220" i="9"/>
  <c r="M219" i="9"/>
  <c r="L219" i="9"/>
  <c r="E219" i="9"/>
  <c r="M218" i="9"/>
  <c r="F218" i="9" s="1"/>
  <c r="B218" i="9" s="1"/>
  <c r="L218" i="9"/>
  <c r="E218" i="9"/>
  <c r="M217" i="9"/>
  <c r="L217" i="9"/>
  <c r="E217" i="9"/>
  <c r="M216" i="9"/>
  <c r="L216" i="9"/>
  <c r="F216" i="9"/>
  <c r="B216" i="9" s="1"/>
  <c r="E216" i="9"/>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F59" i="9"/>
  <c r="H58" i="9"/>
  <c r="E58" i="9" s="1"/>
  <c r="B58" i="9" s="1"/>
  <c r="G58" i="9"/>
  <c r="F58" i="9"/>
  <c r="H57" i="9"/>
  <c r="G57" i="9"/>
  <c r="F57" i="9"/>
  <c r="E57" i="9"/>
  <c r="B57" i="9" s="1"/>
  <c r="H56" i="9"/>
  <c r="G56" i="9"/>
  <c r="F56" i="9"/>
  <c r="H55" i="9"/>
  <c r="G55" i="9"/>
  <c r="F55" i="9"/>
  <c r="E55" i="9"/>
  <c r="B55" i="9" s="1"/>
  <c r="H54" i="9"/>
  <c r="E54" i="9" s="1"/>
  <c r="B54" i="9" s="1"/>
  <c r="G54" i="9"/>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E47" i="9" s="1"/>
  <c r="B47" i="9" s="1"/>
  <c r="G47" i="9"/>
  <c r="F47" i="9"/>
  <c r="H46" i="9"/>
  <c r="G46" i="9"/>
  <c r="E46" i="9" s="1"/>
  <c r="B46" i="9" s="1"/>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E35" i="9" s="1"/>
  <c r="B35" i="9" s="1"/>
  <c r="G35" i="9"/>
  <c r="F35" i="9"/>
  <c r="H34" i="9"/>
  <c r="G34" i="9"/>
  <c r="F34" i="9"/>
  <c r="H33" i="9"/>
  <c r="G33" i="9"/>
  <c r="F33" i="9"/>
  <c r="H32" i="9"/>
  <c r="G32" i="9"/>
  <c r="F32" i="9"/>
  <c r="H31" i="9"/>
  <c r="G31" i="9"/>
  <c r="F31" i="9"/>
  <c r="E31" i="9"/>
  <c r="B31" i="9" s="1"/>
  <c r="H30" i="9"/>
  <c r="G30" i="9"/>
  <c r="F30" i="9"/>
  <c r="H29" i="9"/>
  <c r="G29" i="9"/>
  <c r="F29" i="9"/>
  <c r="H28" i="9"/>
  <c r="E28" i="9" s="1"/>
  <c r="B28" i="9" s="1"/>
  <c r="G28" i="9"/>
  <c r="F28" i="9"/>
  <c r="H27" i="9"/>
  <c r="G27" i="9"/>
  <c r="F27" i="9"/>
  <c r="H26" i="9"/>
  <c r="G26" i="9"/>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I3" i="9"/>
  <c r="H3" i="9"/>
  <c r="G3" i="9"/>
  <c r="D101" i="8"/>
  <c r="D95" i="8"/>
  <c r="D90" i="8"/>
  <c r="D85" i="8"/>
  <c r="D80" i="8"/>
  <c r="D75" i="8"/>
  <c r="D70" i="8"/>
  <c r="D65" i="8"/>
  <c r="D60" i="8"/>
  <c r="D55" i="8"/>
  <c r="D50" i="8"/>
  <c r="D49" i="8"/>
  <c r="D44" i="8"/>
  <c r="D36" i="8"/>
  <c r="D26" i="8"/>
  <c r="C1501" i="1" s="1"/>
  <c r="H1501" i="1" s="1"/>
  <c r="D18" i="8"/>
  <c r="D8" i="8"/>
  <c r="D6" i="8" s="1"/>
  <c r="C1481" i="1" s="1"/>
  <c r="H1481" i="1" s="1"/>
  <c r="E44" i="7"/>
  <c r="D44" i="7"/>
  <c r="E39" i="7"/>
  <c r="E38" i="7" s="1"/>
  <c r="D39" i="7"/>
  <c r="D38" i="7" s="1"/>
  <c r="E30" i="7"/>
  <c r="D30" i="7"/>
  <c r="E23" i="7"/>
  <c r="D23" i="7"/>
  <c r="E22" i="7"/>
  <c r="D22" i="7"/>
  <c r="E14" i="7"/>
  <c r="D14" i="7"/>
  <c r="E7" i="7"/>
  <c r="E6" i="7" s="1"/>
  <c r="E5" i="7" s="1"/>
  <c r="D1436" i="1" s="1"/>
  <c r="H1436" i="1"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E141" i="6" s="1"/>
  <c r="I28" i="3"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E245" i="5" s="1"/>
  <c r="D1222" i="1" s="1"/>
  <c r="H1222" i="1" s="1"/>
  <c r="D250" i="5"/>
  <c r="D245" i="5" s="1"/>
  <c r="F249" i="5"/>
  <c r="F248" i="5"/>
  <c r="F247" i="5"/>
  <c r="E246" i="5"/>
  <c r="F246" i="5" s="1"/>
  <c r="D246" i="5"/>
  <c r="F244" i="5"/>
  <c r="F243" i="5"/>
  <c r="F242" i="5"/>
  <c r="E242" i="5"/>
  <c r="D242" i="5"/>
  <c r="F241" i="5"/>
  <c r="F240" i="5"/>
  <c r="F239"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F79" i="5" s="1"/>
  <c r="E78" i="5"/>
  <c r="F77" i="5"/>
  <c r="F76" i="5"/>
  <c r="F75" i="5"/>
  <c r="F74" i="5"/>
  <c r="F73" i="5"/>
  <c r="F72" i="5"/>
  <c r="F71" i="5"/>
  <c r="E70" i="5"/>
  <c r="E69" i="5" s="1"/>
  <c r="D70" i="5"/>
  <c r="D69"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E593" i="4"/>
  <c r="F592" i="4"/>
  <c r="F591" i="4"/>
  <c r="F590" i="4"/>
  <c r="E590" i="4"/>
  <c r="D590" i="4"/>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3" i="1" s="1"/>
  <c r="D418" i="4"/>
  <c r="F417" i="4"/>
  <c r="E417" i="4"/>
  <c r="D417" i="4"/>
  <c r="D644" i="4" s="1"/>
  <c r="F644" i="4" s="1"/>
  <c r="E416" i="4"/>
  <c r="D416" i="4"/>
  <c r="D643" i="4" s="1"/>
  <c r="F411" i="4"/>
  <c r="F410" i="4"/>
  <c r="F409" i="4"/>
  <c r="F406" i="4"/>
  <c r="F405" i="4"/>
  <c r="F404" i="4"/>
  <c r="F403" i="4"/>
  <c r="E402" i="4"/>
  <c r="F402" i="4" s="1"/>
  <c r="D402" i="4"/>
  <c r="F401" i="4"/>
  <c r="F400" i="4"/>
  <c r="E400" i="4"/>
  <c r="D400" i="4"/>
  <c r="F399" i="4"/>
  <c r="F398" i="4"/>
  <c r="F397" i="4"/>
  <c r="E397" i="4"/>
  <c r="D397" i="4"/>
  <c r="D396" i="4" s="1"/>
  <c r="E396" i="4"/>
  <c r="D391" i="1"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58" i="1" s="1"/>
  <c r="D364" i="4"/>
  <c r="D363"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0" i="4"/>
  <c r="F309" i="4"/>
  <c r="F308" i="4"/>
  <c r="F307" i="4"/>
  <c r="F306" i="4"/>
  <c r="F305" i="4"/>
  <c r="F304" i="4"/>
  <c r="E304" i="4"/>
  <c r="D304" i="4"/>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F164" i="4" s="1"/>
  <c r="D164" i="4"/>
  <c r="D163" i="4" s="1"/>
  <c r="F162" i="4"/>
  <c r="F161" i="4"/>
  <c r="F160" i="4"/>
  <c r="E159" i="4"/>
  <c r="D155" i="1" s="1"/>
  <c r="D159" i="4"/>
  <c r="F158" i="4"/>
  <c r="F157" i="4"/>
  <c r="F156" i="4"/>
  <c r="F155" i="4"/>
  <c r="F154" i="4"/>
  <c r="E153" i="4"/>
  <c r="D153" i="4"/>
  <c r="F153" i="4" s="1"/>
  <c r="F150" i="4"/>
  <c r="F149" i="4"/>
  <c r="F148" i="4"/>
  <c r="F147" i="4"/>
  <c r="F146" i="4"/>
  <c r="F145" i="4"/>
  <c r="F144" i="4"/>
  <c r="F143" i="4"/>
  <c r="F142" i="4"/>
  <c r="F141" i="4"/>
  <c r="F140" i="4"/>
  <c r="E140" i="4"/>
  <c r="D140" i="4"/>
  <c r="D139" i="4" s="1"/>
  <c r="F139" i="4" s="1"/>
  <c r="E139" i="4"/>
  <c r="F138" i="4"/>
  <c r="F137" i="4"/>
  <c r="F136" i="4"/>
  <c r="F135" i="4"/>
  <c r="E134" i="4"/>
  <c r="E133" i="4" s="1"/>
  <c r="D134" i="4"/>
  <c r="F134" i="4" s="1"/>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3" i="1" s="1"/>
  <c r="D77" i="4"/>
  <c r="F76" i="4"/>
  <c r="F75" i="4"/>
  <c r="E74" i="4"/>
  <c r="D70" i="1" s="1"/>
  <c r="D74" i="4"/>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7" i="1" s="1"/>
  <c r="C1576" i="1"/>
  <c r="G1576" i="1" s="1"/>
  <c r="H1575" i="1"/>
  <c r="G1575" i="1"/>
  <c r="C1575" i="1"/>
  <c r="C1574" i="1"/>
  <c r="H1574" i="1" s="1"/>
  <c r="C1573" i="1"/>
  <c r="H1573" i="1" s="1"/>
  <c r="H1572" i="1"/>
  <c r="C1572" i="1"/>
  <c r="G1572" i="1" s="1"/>
  <c r="H1571" i="1"/>
  <c r="G1571" i="1"/>
  <c r="C1571" i="1"/>
  <c r="C1570" i="1"/>
  <c r="C1569" i="1"/>
  <c r="H1569" i="1" s="1"/>
  <c r="H1568" i="1"/>
  <c r="C1568" i="1"/>
  <c r="G1568" i="1" s="1"/>
  <c r="H1567" i="1"/>
  <c r="G1567" i="1"/>
  <c r="C1567" i="1"/>
  <c r="C1566" i="1"/>
  <c r="C1565" i="1"/>
  <c r="H1565" i="1" s="1"/>
  <c r="H1564" i="1"/>
  <c r="C1564" i="1"/>
  <c r="G1564" i="1" s="1"/>
  <c r="H1563" i="1"/>
  <c r="G1563" i="1"/>
  <c r="C1563" i="1"/>
  <c r="C1562" i="1"/>
  <c r="C1561" i="1"/>
  <c r="H1561" i="1" s="1"/>
  <c r="H1560" i="1"/>
  <c r="C1560" i="1"/>
  <c r="G1560" i="1" s="1"/>
  <c r="H1559" i="1"/>
  <c r="G1559" i="1"/>
  <c r="C1559" i="1"/>
  <c r="C1558" i="1"/>
  <c r="C1557" i="1"/>
  <c r="H1557" i="1" s="1"/>
  <c r="H1556" i="1"/>
  <c r="C1556" i="1"/>
  <c r="G1556" i="1" s="1"/>
  <c r="H1555" i="1"/>
  <c r="G1555" i="1"/>
  <c r="C1555" i="1"/>
  <c r="C1554" i="1"/>
  <c r="C1553" i="1"/>
  <c r="H1553" i="1" s="1"/>
  <c r="H1552" i="1"/>
  <c r="C1552" i="1"/>
  <c r="G1552" i="1" s="1"/>
  <c r="H1551" i="1"/>
  <c r="G1551" i="1"/>
  <c r="C1551" i="1"/>
  <c r="C1550" i="1"/>
  <c r="C1549" i="1"/>
  <c r="H1549" i="1" s="1"/>
  <c r="H1548" i="1"/>
  <c r="C1548" i="1"/>
  <c r="G1548" i="1" s="1"/>
  <c r="H1547" i="1"/>
  <c r="G1547" i="1"/>
  <c r="C1547" i="1"/>
  <c r="C1546" i="1"/>
  <c r="C1545" i="1"/>
  <c r="H1545" i="1" s="1"/>
  <c r="H1544" i="1"/>
  <c r="C1544" i="1"/>
  <c r="G1544" i="1" s="1"/>
  <c r="H1543" i="1"/>
  <c r="G1543" i="1"/>
  <c r="C1543" i="1"/>
  <c r="C1542" i="1"/>
  <c r="C1541" i="1"/>
  <c r="H1541" i="1" s="1"/>
  <c r="H1540" i="1"/>
  <c r="C1540" i="1"/>
  <c r="G1540" i="1" s="1"/>
  <c r="H1539" i="1"/>
  <c r="G1539" i="1"/>
  <c r="C1539" i="1"/>
  <c r="C1538" i="1"/>
  <c r="C1537" i="1"/>
  <c r="H1537" i="1" s="1"/>
  <c r="H1536" i="1"/>
  <c r="C1536" i="1"/>
  <c r="G1536" i="1" s="1"/>
  <c r="H1535" i="1"/>
  <c r="G1535" i="1"/>
  <c r="C1535" i="1"/>
  <c r="C1534" i="1"/>
  <c r="C1533" i="1"/>
  <c r="H1533" i="1" s="1"/>
  <c r="H1532" i="1"/>
  <c r="C1532" i="1"/>
  <c r="G1532" i="1" s="1"/>
  <c r="H1531" i="1"/>
  <c r="G1531" i="1"/>
  <c r="C1531" i="1"/>
  <c r="C1530" i="1"/>
  <c r="C1529" i="1"/>
  <c r="H1529" i="1" s="1"/>
  <c r="H1528" i="1"/>
  <c r="C1528" i="1"/>
  <c r="G1528" i="1" s="1"/>
  <c r="H1527" i="1"/>
  <c r="G1527" i="1"/>
  <c r="C1527" i="1"/>
  <c r="C1526" i="1"/>
  <c r="C1525" i="1"/>
  <c r="H1525" i="1" s="1"/>
  <c r="H1524" i="1"/>
  <c r="C1524" i="1"/>
  <c r="G1524" i="1" s="1"/>
  <c r="H1523" i="1"/>
  <c r="G1523" i="1"/>
  <c r="C1523" i="1"/>
  <c r="C1522" i="1"/>
  <c r="C1521" i="1"/>
  <c r="H1521" i="1" s="1"/>
  <c r="H1520" i="1"/>
  <c r="C1520" i="1"/>
  <c r="G1520" i="1" s="1"/>
  <c r="C1519" i="1"/>
  <c r="H1519" i="1" s="1"/>
  <c r="H1516" i="1"/>
  <c r="C1516" i="1"/>
  <c r="G1516" i="1" s="1"/>
  <c r="H1515" i="1"/>
  <c r="G1515" i="1"/>
  <c r="C1515" i="1"/>
  <c r="C1514" i="1"/>
  <c r="C1513" i="1"/>
  <c r="H1513" i="1" s="1"/>
  <c r="H1512" i="1"/>
  <c r="G1512" i="1"/>
  <c r="C1512" i="1"/>
  <c r="H1511" i="1"/>
  <c r="G1511" i="1"/>
  <c r="C1511" i="1"/>
  <c r="C1510" i="1"/>
  <c r="C1509" i="1"/>
  <c r="H1509" i="1" s="1"/>
  <c r="H1508" i="1"/>
  <c r="G1508" i="1"/>
  <c r="C1508" i="1"/>
  <c r="H1507" i="1"/>
  <c r="G1507" i="1"/>
  <c r="C1507" i="1"/>
  <c r="C1506" i="1"/>
  <c r="C1505" i="1"/>
  <c r="H1505" i="1" s="1"/>
  <c r="C1504" i="1"/>
  <c r="H1504" i="1" s="1"/>
  <c r="C1503" i="1"/>
  <c r="H1503" i="1" s="1"/>
  <c r="C1502" i="1"/>
  <c r="G1500" i="1"/>
  <c r="C1500" i="1"/>
  <c r="H1500" i="1" s="1"/>
  <c r="C1498" i="1"/>
  <c r="C1497" i="1"/>
  <c r="H1497" i="1" s="1"/>
  <c r="H1496" i="1"/>
  <c r="G1496" i="1"/>
  <c r="C1496" i="1"/>
  <c r="H1495" i="1"/>
  <c r="G1495" i="1"/>
  <c r="C1495" i="1"/>
  <c r="C1494" i="1"/>
  <c r="C1493" i="1"/>
  <c r="H1493" i="1" s="1"/>
  <c r="H1492" i="1"/>
  <c r="C1492" i="1"/>
  <c r="G1492" i="1" s="1"/>
  <c r="G1491" i="1"/>
  <c r="C1491" i="1"/>
  <c r="H1491" i="1" s="1"/>
  <c r="C1490" i="1"/>
  <c r="C1489" i="1"/>
  <c r="H1489" i="1" s="1"/>
  <c r="H1488" i="1"/>
  <c r="G1488" i="1"/>
  <c r="C1488" i="1"/>
  <c r="H1487" i="1"/>
  <c r="G1487" i="1"/>
  <c r="C1487" i="1"/>
  <c r="C1486" i="1"/>
  <c r="C1485" i="1"/>
  <c r="H1485" i="1" s="1"/>
  <c r="H1484" i="1"/>
  <c r="G1484" i="1"/>
  <c r="C1484" i="1"/>
  <c r="C1482" i="1"/>
  <c r="H1480" i="1"/>
  <c r="G1480" i="1"/>
  <c r="C1480" i="1"/>
  <c r="D1479" i="1"/>
  <c r="C1479" i="1"/>
  <c r="H1478" i="1"/>
  <c r="G1478" i="1"/>
  <c r="I1478" i="1" s="1"/>
  <c r="D1478" i="1"/>
  <c r="J1478" i="1" s="1"/>
  <c r="C1478" i="1"/>
  <c r="D1477" i="1"/>
  <c r="C1477" i="1"/>
  <c r="H1476" i="1"/>
  <c r="G1476" i="1"/>
  <c r="I1476" i="1" s="1"/>
  <c r="D1476" i="1"/>
  <c r="C1476" i="1"/>
  <c r="J1476" i="1" s="1"/>
  <c r="H1475" i="1"/>
  <c r="G1475" i="1"/>
  <c r="D1475" i="1"/>
  <c r="C1475" i="1"/>
  <c r="D1474" i="1"/>
  <c r="C1474" i="1"/>
  <c r="J1474" i="1" s="1"/>
  <c r="H1473" i="1"/>
  <c r="G1473" i="1"/>
  <c r="I1473" i="1" s="1"/>
  <c r="D1473" i="1"/>
  <c r="C1473" i="1"/>
  <c r="J1473" i="1" s="1"/>
  <c r="D1472" i="1"/>
  <c r="C1472" i="1"/>
  <c r="J1472" i="1" s="1"/>
  <c r="H1471" i="1"/>
  <c r="G1471" i="1"/>
  <c r="I1471" i="1" s="1"/>
  <c r="D1471" i="1"/>
  <c r="C1471" i="1"/>
  <c r="J1471" i="1" s="1"/>
  <c r="H1470" i="1"/>
  <c r="G1470" i="1"/>
  <c r="D1470" i="1"/>
  <c r="C1470" i="1"/>
  <c r="H1469" i="1"/>
  <c r="G1469" i="1"/>
  <c r="D1469" i="1"/>
  <c r="C1469" i="1"/>
  <c r="D1468" i="1"/>
  <c r="C1468" i="1"/>
  <c r="J1468" i="1" s="1"/>
  <c r="H1467" i="1"/>
  <c r="G1467" i="1"/>
  <c r="D1467" i="1"/>
  <c r="C1467" i="1"/>
  <c r="J1467" i="1" s="1"/>
  <c r="D1466" i="1"/>
  <c r="C1466" i="1"/>
  <c r="J1466" i="1" s="1"/>
  <c r="H1465" i="1"/>
  <c r="G1465" i="1"/>
  <c r="D1465" i="1"/>
  <c r="C1465" i="1"/>
  <c r="J1465" i="1" s="1"/>
  <c r="D1464" i="1"/>
  <c r="C1464" i="1"/>
  <c r="J1464" i="1" s="1"/>
  <c r="H1463" i="1"/>
  <c r="G1463" i="1"/>
  <c r="D1463" i="1"/>
  <c r="C1463" i="1"/>
  <c r="J1463" i="1" s="1"/>
  <c r="D1462" i="1"/>
  <c r="C1462" i="1"/>
  <c r="J1462" i="1" s="1"/>
  <c r="D1461" i="1"/>
  <c r="C1461" i="1"/>
  <c r="H1460" i="1"/>
  <c r="G1460" i="1"/>
  <c r="I1460" i="1" s="1"/>
  <c r="D1460" i="1"/>
  <c r="C1460" i="1"/>
  <c r="J1460" i="1" s="1"/>
  <c r="D1459" i="1"/>
  <c r="C1459" i="1"/>
  <c r="H1458" i="1"/>
  <c r="G1458" i="1"/>
  <c r="I1458" i="1" s="1"/>
  <c r="D1458" i="1"/>
  <c r="C1458" i="1"/>
  <c r="J1458" i="1" s="1"/>
  <c r="D1457" i="1"/>
  <c r="C1457" i="1"/>
  <c r="H1456" i="1"/>
  <c r="G1456" i="1"/>
  <c r="I1456" i="1" s="1"/>
  <c r="D1456" i="1"/>
  <c r="C1456" i="1"/>
  <c r="J1456" i="1" s="1"/>
  <c r="D1455" i="1"/>
  <c r="C1455" i="1"/>
  <c r="D1454" i="1"/>
  <c r="C1454" i="1"/>
  <c r="D1453" i="1"/>
  <c r="C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H1445" i="1"/>
  <c r="D1445" i="1"/>
  <c r="C1445" i="1"/>
  <c r="G1445" i="1" s="1"/>
  <c r="G1444" i="1"/>
  <c r="I1444" i="1" s="1"/>
  <c r="D1444" i="1"/>
  <c r="J1444" i="1" s="1"/>
  <c r="C1444" i="1"/>
  <c r="H1444" i="1" s="1"/>
  <c r="H1443" i="1"/>
  <c r="D1443" i="1"/>
  <c r="C1443" i="1"/>
  <c r="G1442" i="1"/>
  <c r="I1442" i="1" s="1"/>
  <c r="D1442" i="1"/>
  <c r="J1442" i="1" s="1"/>
  <c r="C1442" i="1"/>
  <c r="H1442" i="1" s="1"/>
  <c r="H1441" i="1"/>
  <c r="D1441" i="1"/>
  <c r="C1441" i="1"/>
  <c r="G1440" i="1"/>
  <c r="I1440" i="1" s="1"/>
  <c r="D1440" i="1"/>
  <c r="H1440" i="1" s="1"/>
  <c r="C1440" i="1"/>
  <c r="D1439" i="1"/>
  <c r="C1439" i="1"/>
  <c r="C1438" i="1"/>
  <c r="C1437" i="1"/>
  <c r="C1436" i="1"/>
  <c r="D1435" i="1"/>
  <c r="D1434" i="1"/>
  <c r="C1434" i="1"/>
  <c r="G1434" i="1" s="1"/>
  <c r="D1433" i="1"/>
  <c r="C1433" i="1"/>
  <c r="G1433" i="1" s="1"/>
  <c r="H1432" i="1"/>
  <c r="D1432" i="1"/>
  <c r="C1432" i="1"/>
  <c r="G1432" i="1" s="1"/>
  <c r="H1431" i="1"/>
  <c r="D1431" i="1"/>
  <c r="C1431" i="1"/>
  <c r="G1431" i="1" s="1"/>
  <c r="D1430" i="1"/>
  <c r="C1430" i="1"/>
  <c r="D1429" i="1"/>
  <c r="H1429" i="1" s="1"/>
  <c r="C1429" i="1"/>
  <c r="G1429" i="1" s="1"/>
  <c r="D1428" i="1"/>
  <c r="H1428" i="1" s="1"/>
  <c r="C1428" i="1"/>
  <c r="D1427" i="1"/>
  <c r="H1427" i="1" s="1"/>
  <c r="C1427" i="1"/>
  <c r="G1427" i="1" s="1"/>
  <c r="D1426" i="1"/>
  <c r="H1426" i="1" s="1"/>
  <c r="C1426" i="1"/>
  <c r="D1425" i="1"/>
  <c r="H1425" i="1" s="1"/>
  <c r="C1425" i="1"/>
  <c r="G1425" i="1" s="1"/>
  <c r="D1424" i="1"/>
  <c r="H1424" i="1" s="1"/>
  <c r="C1424" i="1"/>
  <c r="D1423" i="1"/>
  <c r="H1423" i="1" s="1"/>
  <c r="C1423" i="1"/>
  <c r="G1423" i="1" s="1"/>
  <c r="D1422" i="1"/>
  <c r="H1422" i="1" s="1"/>
  <c r="C1422" i="1"/>
  <c r="D1421" i="1"/>
  <c r="H1421" i="1" s="1"/>
  <c r="C1421" i="1"/>
  <c r="G1421" i="1" s="1"/>
  <c r="D1420" i="1"/>
  <c r="H1420" i="1" s="1"/>
  <c r="C1420" i="1"/>
  <c r="D1419" i="1"/>
  <c r="H1419" i="1" s="1"/>
  <c r="C1419" i="1"/>
  <c r="G1419" i="1" s="1"/>
  <c r="D1418" i="1"/>
  <c r="H1418" i="1" s="1"/>
  <c r="C1418" i="1"/>
  <c r="D1417" i="1"/>
  <c r="H1417" i="1" s="1"/>
  <c r="C1417" i="1"/>
  <c r="G1417" i="1" s="1"/>
  <c r="D1416" i="1"/>
  <c r="H1416" i="1" s="1"/>
  <c r="C1416" i="1"/>
  <c r="D1415" i="1"/>
  <c r="H1415" i="1" s="1"/>
  <c r="C1415" i="1"/>
  <c r="G1415" i="1" s="1"/>
  <c r="D1414" i="1"/>
  <c r="H1414" i="1" s="1"/>
  <c r="C1414" i="1"/>
  <c r="D1413" i="1"/>
  <c r="H1413" i="1" s="1"/>
  <c r="C1413" i="1"/>
  <c r="G1413" i="1" s="1"/>
  <c r="D1412" i="1"/>
  <c r="H1412" i="1" s="1"/>
  <c r="C1412" i="1"/>
  <c r="D1411" i="1"/>
  <c r="H1411" i="1" s="1"/>
  <c r="C1411" i="1"/>
  <c r="G1411" i="1" s="1"/>
  <c r="D1410" i="1"/>
  <c r="H1410" i="1" s="1"/>
  <c r="C1410" i="1"/>
  <c r="D1409" i="1"/>
  <c r="H1409" i="1" s="1"/>
  <c r="C1409" i="1"/>
  <c r="G1409" i="1" s="1"/>
  <c r="D1408" i="1"/>
  <c r="D1407" i="1"/>
  <c r="H1407" i="1" s="1"/>
  <c r="C1407" i="1"/>
  <c r="G1407" i="1" s="1"/>
  <c r="D1406" i="1"/>
  <c r="H1406" i="1" s="1"/>
  <c r="C1406" i="1"/>
  <c r="D1405" i="1"/>
  <c r="H1405" i="1" s="1"/>
  <c r="C1405" i="1"/>
  <c r="G1405" i="1" s="1"/>
  <c r="D1404" i="1"/>
  <c r="H1404" i="1" s="1"/>
  <c r="C1404" i="1"/>
  <c r="D1403" i="1"/>
  <c r="H1403" i="1" s="1"/>
  <c r="C1403" i="1"/>
  <c r="D1402" i="1"/>
  <c r="H1402" i="1" s="1"/>
  <c r="C1402" i="1"/>
  <c r="D1401" i="1"/>
  <c r="H1401" i="1" s="1"/>
  <c r="C1401" i="1"/>
  <c r="D1400" i="1"/>
  <c r="H1400" i="1" s="1"/>
  <c r="C1400" i="1"/>
  <c r="D1399" i="1"/>
  <c r="H1399" i="1" s="1"/>
  <c r="C1399" i="1"/>
  <c r="G1399" i="1" s="1"/>
  <c r="D1398" i="1"/>
  <c r="H1398" i="1" s="1"/>
  <c r="C1398" i="1"/>
  <c r="D1397" i="1"/>
  <c r="H1397" i="1" s="1"/>
  <c r="C1397" i="1"/>
  <c r="G1397" i="1" s="1"/>
  <c r="D1396" i="1"/>
  <c r="H1396" i="1" s="1"/>
  <c r="C1396" i="1"/>
  <c r="D1395" i="1"/>
  <c r="H1395" i="1" s="1"/>
  <c r="C1395" i="1"/>
  <c r="G1395" i="1" s="1"/>
  <c r="D1394" i="1"/>
  <c r="H1394" i="1" s="1"/>
  <c r="C1394" i="1"/>
  <c r="D1393" i="1"/>
  <c r="H1393" i="1" s="1"/>
  <c r="C1393" i="1"/>
  <c r="G1393" i="1" s="1"/>
  <c r="D1392" i="1"/>
  <c r="H1392" i="1" s="1"/>
  <c r="C1392" i="1"/>
  <c r="D1391" i="1"/>
  <c r="H1391" i="1" s="1"/>
  <c r="C1391" i="1"/>
  <c r="G1391" i="1" s="1"/>
  <c r="D1390" i="1"/>
  <c r="H1390" i="1" s="1"/>
  <c r="C1390" i="1"/>
  <c r="D1389" i="1"/>
  <c r="H1389" i="1" s="1"/>
  <c r="C1389" i="1"/>
  <c r="D1388" i="1"/>
  <c r="H1388" i="1" s="1"/>
  <c r="C1388" i="1"/>
  <c r="H1387" i="1"/>
  <c r="D1387" i="1"/>
  <c r="C1387" i="1"/>
  <c r="G1387" i="1" s="1"/>
  <c r="H1386" i="1"/>
  <c r="D1386" i="1"/>
  <c r="C1386" i="1"/>
  <c r="H1385" i="1"/>
  <c r="D1385" i="1"/>
  <c r="C1385" i="1"/>
  <c r="D1384" i="1"/>
  <c r="H1384" i="1" s="1"/>
  <c r="C1384" i="1"/>
  <c r="H1383" i="1"/>
  <c r="D1383" i="1"/>
  <c r="C1383" i="1"/>
  <c r="G1383" i="1" s="1"/>
  <c r="H1382" i="1"/>
  <c r="D1382" i="1"/>
  <c r="C1382" i="1"/>
  <c r="H1381" i="1"/>
  <c r="D1381" i="1"/>
  <c r="C1381" i="1"/>
  <c r="D1380" i="1"/>
  <c r="H1380" i="1" s="1"/>
  <c r="C1380" i="1"/>
  <c r="H1379" i="1"/>
  <c r="D1379" i="1"/>
  <c r="C1379" i="1"/>
  <c r="G1379" i="1" s="1"/>
  <c r="H1378" i="1"/>
  <c r="D1378" i="1"/>
  <c r="C1378" i="1"/>
  <c r="H1377" i="1"/>
  <c r="D1377" i="1"/>
  <c r="C1377" i="1"/>
  <c r="D1376" i="1"/>
  <c r="H1376" i="1" s="1"/>
  <c r="C1376" i="1"/>
  <c r="H1375" i="1"/>
  <c r="D1375" i="1"/>
  <c r="C1375" i="1"/>
  <c r="G1375" i="1" s="1"/>
  <c r="H1374" i="1"/>
  <c r="D1374" i="1"/>
  <c r="C1374" i="1"/>
  <c r="H1373" i="1"/>
  <c r="D1373" i="1"/>
  <c r="C1373" i="1"/>
  <c r="D1372" i="1"/>
  <c r="H1372" i="1" s="1"/>
  <c r="C1372" i="1"/>
  <c r="H1371" i="1"/>
  <c r="D1371" i="1"/>
  <c r="C1371" i="1"/>
  <c r="G1371" i="1" s="1"/>
  <c r="H1370" i="1"/>
  <c r="D1370" i="1"/>
  <c r="C1370" i="1"/>
  <c r="H1369" i="1"/>
  <c r="D1369" i="1"/>
  <c r="C1369" i="1"/>
  <c r="D1368" i="1"/>
  <c r="H1368" i="1" s="1"/>
  <c r="C1368" i="1"/>
  <c r="H1367" i="1"/>
  <c r="D1367" i="1"/>
  <c r="C1367" i="1"/>
  <c r="G1367" i="1" s="1"/>
  <c r="H1366" i="1"/>
  <c r="D1366" i="1"/>
  <c r="C1366" i="1"/>
  <c r="H1365" i="1"/>
  <c r="D1365" i="1"/>
  <c r="C1365" i="1"/>
  <c r="D1364" i="1"/>
  <c r="H1364" i="1" s="1"/>
  <c r="C1364" i="1"/>
  <c r="H1363" i="1"/>
  <c r="D1363" i="1"/>
  <c r="C1363" i="1"/>
  <c r="G1363" i="1" s="1"/>
  <c r="H1362" i="1"/>
  <c r="D1362" i="1"/>
  <c r="C1362" i="1"/>
  <c r="H1361" i="1"/>
  <c r="D1361" i="1"/>
  <c r="C1361" i="1"/>
  <c r="D1360" i="1"/>
  <c r="H1360" i="1" s="1"/>
  <c r="C1360" i="1"/>
  <c r="H1359" i="1"/>
  <c r="D1359" i="1"/>
  <c r="C1359" i="1"/>
  <c r="G1359" i="1" s="1"/>
  <c r="H1358" i="1"/>
  <c r="D1358" i="1"/>
  <c r="C1358" i="1"/>
  <c r="H1357" i="1"/>
  <c r="D1357" i="1"/>
  <c r="C1357" i="1"/>
  <c r="D1356" i="1"/>
  <c r="H1356" i="1" s="1"/>
  <c r="C1356" i="1"/>
  <c r="H1355" i="1"/>
  <c r="D1355" i="1"/>
  <c r="C1355" i="1"/>
  <c r="G1355" i="1" s="1"/>
  <c r="H1354" i="1"/>
  <c r="D1354" i="1"/>
  <c r="C1354" i="1"/>
  <c r="H1353" i="1"/>
  <c r="D1353" i="1"/>
  <c r="C1353" i="1"/>
  <c r="D1352" i="1"/>
  <c r="H1352" i="1" s="1"/>
  <c r="C1352" i="1"/>
  <c r="H1351" i="1"/>
  <c r="D1351" i="1"/>
  <c r="C1351" i="1"/>
  <c r="G1351" i="1" s="1"/>
  <c r="H1350" i="1"/>
  <c r="D1350" i="1"/>
  <c r="C1350" i="1"/>
  <c r="H1349" i="1"/>
  <c r="D1349" i="1"/>
  <c r="C1349" i="1"/>
  <c r="D1348" i="1"/>
  <c r="H1348" i="1" s="1"/>
  <c r="C1348" i="1"/>
  <c r="D1347" i="1"/>
  <c r="C1347" i="1"/>
  <c r="G1347" i="1" s="1"/>
  <c r="H1346" i="1"/>
  <c r="D1346" i="1"/>
  <c r="C1346" i="1"/>
  <c r="H1345" i="1"/>
  <c r="D1345" i="1"/>
  <c r="C1345" i="1"/>
  <c r="D1344" i="1"/>
  <c r="C1344" i="1"/>
  <c r="H1344" i="1" s="1"/>
  <c r="D1343" i="1"/>
  <c r="C1343" i="1"/>
  <c r="G1343" i="1" s="1"/>
  <c r="H1342" i="1"/>
  <c r="D1342" i="1"/>
  <c r="C1342" i="1"/>
  <c r="H1341" i="1"/>
  <c r="D1341" i="1"/>
  <c r="C1341" i="1"/>
  <c r="D1340" i="1"/>
  <c r="C1340" i="1"/>
  <c r="H1340" i="1" s="1"/>
  <c r="D1339" i="1"/>
  <c r="C1339" i="1"/>
  <c r="G1339" i="1" s="1"/>
  <c r="H1338" i="1"/>
  <c r="D1338" i="1"/>
  <c r="C1338" i="1"/>
  <c r="H1337" i="1"/>
  <c r="D1337" i="1"/>
  <c r="C1337" i="1"/>
  <c r="D1336" i="1"/>
  <c r="C1336" i="1"/>
  <c r="H1336" i="1" s="1"/>
  <c r="D1335" i="1"/>
  <c r="C1335" i="1"/>
  <c r="G1335" i="1" s="1"/>
  <c r="H1334" i="1"/>
  <c r="D1334" i="1"/>
  <c r="C1334" i="1"/>
  <c r="H1333" i="1"/>
  <c r="D1333" i="1"/>
  <c r="C1333" i="1"/>
  <c r="D1332" i="1"/>
  <c r="C1332" i="1"/>
  <c r="H1332" i="1" s="1"/>
  <c r="D1331" i="1"/>
  <c r="C1331" i="1"/>
  <c r="G1331" i="1" s="1"/>
  <c r="H1330" i="1"/>
  <c r="D1330" i="1"/>
  <c r="C1330" i="1"/>
  <c r="H1329" i="1"/>
  <c r="D1329" i="1"/>
  <c r="C1329" i="1"/>
  <c r="D1328" i="1"/>
  <c r="C1328" i="1"/>
  <c r="H1328" i="1" s="1"/>
  <c r="D1327" i="1"/>
  <c r="C1327" i="1"/>
  <c r="G1327" i="1" s="1"/>
  <c r="H1326" i="1"/>
  <c r="D1326" i="1"/>
  <c r="C1326" i="1"/>
  <c r="H1325" i="1"/>
  <c r="D1325" i="1"/>
  <c r="C1325" i="1"/>
  <c r="D1324" i="1"/>
  <c r="C1324" i="1"/>
  <c r="H1324" i="1" s="1"/>
  <c r="D1323" i="1"/>
  <c r="C1323" i="1"/>
  <c r="G1323" i="1" s="1"/>
  <c r="H1322" i="1"/>
  <c r="D1322" i="1"/>
  <c r="C1322" i="1"/>
  <c r="H1321" i="1"/>
  <c r="D1321" i="1"/>
  <c r="C1321" i="1"/>
  <c r="D1320" i="1"/>
  <c r="C1320" i="1"/>
  <c r="H1320" i="1" s="1"/>
  <c r="D1319" i="1"/>
  <c r="C1319" i="1"/>
  <c r="G1319" i="1" s="1"/>
  <c r="H1318" i="1"/>
  <c r="D1318" i="1"/>
  <c r="C1318" i="1"/>
  <c r="H1317" i="1"/>
  <c r="D1317" i="1"/>
  <c r="C1317" i="1"/>
  <c r="D1316" i="1"/>
  <c r="C1316" i="1"/>
  <c r="H1316" i="1" s="1"/>
  <c r="D1315" i="1"/>
  <c r="C1315" i="1"/>
  <c r="G1315" i="1" s="1"/>
  <c r="H1314" i="1"/>
  <c r="D1314" i="1"/>
  <c r="C1314" i="1"/>
  <c r="H1313" i="1"/>
  <c r="D1313" i="1"/>
  <c r="C1313" i="1"/>
  <c r="D1312" i="1"/>
  <c r="C1312" i="1"/>
  <c r="H1312" i="1" s="1"/>
  <c r="D1311" i="1"/>
  <c r="C1311" i="1"/>
  <c r="G1311" i="1" s="1"/>
  <c r="H1310" i="1"/>
  <c r="D1310" i="1"/>
  <c r="C1310" i="1"/>
  <c r="H1309" i="1"/>
  <c r="D1309" i="1"/>
  <c r="C1309" i="1"/>
  <c r="D1308" i="1"/>
  <c r="C1308" i="1"/>
  <c r="H1308" i="1" s="1"/>
  <c r="D1307" i="1"/>
  <c r="C1307" i="1"/>
  <c r="G1307" i="1" s="1"/>
  <c r="H1306" i="1"/>
  <c r="D1306" i="1"/>
  <c r="C1306" i="1"/>
  <c r="H1305" i="1"/>
  <c r="D1305" i="1"/>
  <c r="C1305" i="1"/>
  <c r="D1304" i="1"/>
  <c r="C1304" i="1"/>
  <c r="H1304" i="1" s="1"/>
  <c r="D1303" i="1"/>
  <c r="C1303" i="1"/>
  <c r="G1303" i="1" s="1"/>
  <c r="H1302" i="1"/>
  <c r="D1302" i="1"/>
  <c r="C1302" i="1"/>
  <c r="H1301" i="1"/>
  <c r="D1301" i="1"/>
  <c r="C1301" i="1"/>
  <c r="D1300" i="1"/>
  <c r="C1300" i="1"/>
  <c r="H1300" i="1" s="1"/>
  <c r="D1299" i="1"/>
  <c r="C1299" i="1"/>
  <c r="H1298" i="1"/>
  <c r="D1298" i="1"/>
  <c r="C1298" i="1"/>
  <c r="H1297" i="1"/>
  <c r="D1297" i="1"/>
  <c r="C1297" i="1"/>
  <c r="D1296" i="1"/>
  <c r="C1296" i="1"/>
  <c r="H1296" i="1" s="1"/>
  <c r="D1295" i="1"/>
  <c r="C1295" i="1"/>
  <c r="H1294" i="1"/>
  <c r="D1294" i="1"/>
  <c r="C1294" i="1"/>
  <c r="H1293" i="1"/>
  <c r="D1293" i="1"/>
  <c r="C1293" i="1"/>
  <c r="D1292" i="1"/>
  <c r="C1292" i="1"/>
  <c r="H1292" i="1" s="1"/>
  <c r="D1291" i="1"/>
  <c r="C1291" i="1"/>
  <c r="H1290" i="1"/>
  <c r="D1290" i="1"/>
  <c r="C1290" i="1"/>
  <c r="H1289" i="1"/>
  <c r="D1289" i="1"/>
  <c r="C1289" i="1"/>
  <c r="D1288" i="1"/>
  <c r="C1288" i="1"/>
  <c r="H1288" i="1" s="1"/>
  <c r="D1287" i="1"/>
  <c r="C1287" i="1"/>
  <c r="H1286" i="1"/>
  <c r="D1286" i="1"/>
  <c r="C1286" i="1"/>
  <c r="H1285" i="1"/>
  <c r="D1285" i="1"/>
  <c r="C1285" i="1"/>
  <c r="D1284" i="1"/>
  <c r="C1284" i="1"/>
  <c r="H1284" i="1" s="1"/>
  <c r="D1283" i="1"/>
  <c r="C1283" i="1"/>
  <c r="H1282" i="1"/>
  <c r="D1282" i="1"/>
  <c r="C1282" i="1"/>
  <c r="H1281" i="1"/>
  <c r="D1281" i="1"/>
  <c r="C1281" i="1"/>
  <c r="D1280" i="1"/>
  <c r="C1280" i="1"/>
  <c r="H1280" i="1" s="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G1236" i="1" s="1"/>
  <c r="D1235" i="1"/>
  <c r="C1235" i="1"/>
  <c r="G1235" i="1" s="1"/>
  <c r="H1234" i="1"/>
  <c r="D1234" i="1"/>
  <c r="C1234" i="1"/>
  <c r="G1234" i="1" s="1"/>
  <c r="H1233" i="1"/>
  <c r="D1233" i="1"/>
  <c r="C1233" i="1"/>
  <c r="G1233" i="1" s="1"/>
  <c r="D1232" i="1"/>
  <c r="C1232" i="1"/>
  <c r="G1232" i="1" s="1"/>
  <c r="D1231" i="1"/>
  <c r="C1231" i="1"/>
  <c r="G1231" i="1" s="1"/>
  <c r="H1230" i="1"/>
  <c r="D1230" i="1"/>
  <c r="C1230" i="1"/>
  <c r="G1230" i="1" s="1"/>
  <c r="D1229" i="1"/>
  <c r="H1229" i="1" s="1"/>
  <c r="C1229" i="1"/>
  <c r="G1229" i="1" s="1"/>
  <c r="D1228" i="1"/>
  <c r="C1228" i="1"/>
  <c r="G1228" i="1" s="1"/>
  <c r="C1227" i="1"/>
  <c r="H1226" i="1"/>
  <c r="D1226" i="1"/>
  <c r="C1226" i="1"/>
  <c r="G1226" i="1" s="1"/>
  <c r="H1225" i="1"/>
  <c r="D1225" i="1"/>
  <c r="C1225" i="1"/>
  <c r="G1225" i="1" s="1"/>
  <c r="D1224" i="1"/>
  <c r="C1224" i="1"/>
  <c r="D1223" i="1"/>
  <c r="C1223" i="1"/>
  <c r="G1223" i="1" s="1"/>
  <c r="C1222" i="1"/>
  <c r="H1221" i="1"/>
  <c r="D1221" i="1"/>
  <c r="C1221" i="1"/>
  <c r="G1221" i="1" s="1"/>
  <c r="D1220" i="1"/>
  <c r="C1220" i="1"/>
  <c r="G1220" i="1" s="1"/>
  <c r="D1219" i="1"/>
  <c r="C1219" i="1"/>
  <c r="G1219" i="1" s="1"/>
  <c r="D1218" i="1"/>
  <c r="H1218" i="1" s="1"/>
  <c r="C1218" i="1"/>
  <c r="D1217" i="1"/>
  <c r="H1217" i="1" s="1"/>
  <c r="C1217" i="1"/>
  <c r="D1216" i="1"/>
  <c r="C1216" i="1"/>
  <c r="C1215" i="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C1207" i="1"/>
  <c r="G1207" i="1" s="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G1190" i="1" s="1"/>
  <c r="H1189" i="1"/>
  <c r="D1189" i="1"/>
  <c r="C1189" i="1"/>
  <c r="G1189" i="1" s="1"/>
  <c r="D1188" i="1"/>
  <c r="C1188" i="1"/>
  <c r="G1188" i="1" s="1"/>
  <c r="D1187" i="1"/>
  <c r="C1187" i="1"/>
  <c r="G1187" i="1" s="1"/>
  <c r="H1186" i="1"/>
  <c r="D1186" i="1"/>
  <c r="C1186" i="1"/>
  <c r="G1186" i="1" s="1"/>
  <c r="H1185" i="1"/>
  <c r="D1185" i="1"/>
  <c r="C1185" i="1"/>
  <c r="G1185" i="1" s="1"/>
  <c r="D1184" i="1"/>
  <c r="C1184" i="1"/>
  <c r="G1184" i="1" s="1"/>
  <c r="D1183" i="1"/>
  <c r="C1183" i="1"/>
  <c r="G1183" i="1" s="1"/>
  <c r="H1182" i="1"/>
  <c r="D1182" i="1"/>
  <c r="C1182" i="1"/>
  <c r="G1182" i="1" s="1"/>
  <c r="H1181" i="1"/>
  <c r="D1181" i="1"/>
  <c r="C1181" i="1"/>
  <c r="G1181" i="1" s="1"/>
  <c r="D1180" i="1"/>
  <c r="C1180" i="1"/>
  <c r="G1180" i="1" s="1"/>
  <c r="D1179" i="1"/>
  <c r="C1179" i="1"/>
  <c r="G1179" i="1" s="1"/>
  <c r="H1178" i="1"/>
  <c r="D1178" i="1"/>
  <c r="C1178" i="1"/>
  <c r="G1178" i="1" s="1"/>
  <c r="H1177" i="1"/>
  <c r="D1177" i="1"/>
  <c r="C1177" i="1"/>
  <c r="G1177" i="1" s="1"/>
  <c r="D1176" i="1"/>
  <c r="C1176" i="1"/>
  <c r="G1176" i="1" s="1"/>
  <c r="D1175" i="1"/>
  <c r="C1175" i="1"/>
  <c r="G1175" i="1" s="1"/>
  <c r="H1174" i="1"/>
  <c r="D1174" i="1"/>
  <c r="C1174" i="1"/>
  <c r="G1174" i="1" s="1"/>
  <c r="H1173" i="1"/>
  <c r="D1173" i="1"/>
  <c r="C1173" i="1"/>
  <c r="G1173" i="1" s="1"/>
  <c r="D1172" i="1"/>
  <c r="C1172" i="1"/>
  <c r="G1172" i="1" s="1"/>
  <c r="D1171" i="1"/>
  <c r="C1171" i="1"/>
  <c r="G1171" i="1" s="1"/>
  <c r="H1170" i="1"/>
  <c r="D1170" i="1"/>
  <c r="C1170" i="1"/>
  <c r="G1170" i="1" s="1"/>
  <c r="H1169" i="1"/>
  <c r="D1169" i="1"/>
  <c r="C1169" i="1"/>
  <c r="G1169" i="1" s="1"/>
  <c r="D1168" i="1"/>
  <c r="C1168" i="1"/>
  <c r="G1168" i="1" s="1"/>
  <c r="D1167" i="1"/>
  <c r="C1167" i="1"/>
  <c r="G1167" i="1" s="1"/>
  <c r="H1166" i="1"/>
  <c r="D1166" i="1"/>
  <c r="C1166" i="1"/>
  <c r="G1166" i="1" s="1"/>
  <c r="D1165" i="1"/>
  <c r="H1165" i="1" s="1"/>
  <c r="C1165" i="1"/>
  <c r="D1164" i="1"/>
  <c r="C1164" i="1"/>
  <c r="G1164" i="1" s="1"/>
  <c r="D1163" i="1"/>
  <c r="C1163" i="1"/>
  <c r="G1163" i="1" s="1"/>
  <c r="D1162" i="1"/>
  <c r="C1162" i="1"/>
  <c r="G1162" i="1" s="1"/>
  <c r="D1161" i="1"/>
  <c r="C1161" i="1"/>
  <c r="G1161" i="1" s="1"/>
  <c r="D1160" i="1"/>
  <c r="C1160" i="1"/>
  <c r="D1159" i="1"/>
  <c r="C1159" i="1"/>
  <c r="G1159" i="1" s="1"/>
  <c r="D1158" i="1"/>
  <c r="C1158" i="1"/>
  <c r="G1158" i="1" s="1"/>
  <c r="D1157" i="1"/>
  <c r="C1157" i="1"/>
  <c r="D1156" i="1"/>
  <c r="C1156" i="1"/>
  <c r="D1155" i="1"/>
  <c r="C1155" i="1"/>
  <c r="D1154" i="1"/>
  <c r="C1154" i="1"/>
  <c r="D1151" i="1"/>
  <c r="G1151" i="1" s="1"/>
  <c r="C1151" i="1"/>
  <c r="H1150" i="1"/>
  <c r="G1150" i="1"/>
  <c r="D1150" i="1"/>
  <c r="C1150" i="1"/>
  <c r="H1149" i="1"/>
  <c r="G1149" i="1"/>
  <c r="D1149" i="1"/>
  <c r="C1149"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G1141" i="1"/>
  <c r="D1141" i="1"/>
  <c r="H1141" i="1" s="1"/>
  <c r="C1141" i="1"/>
  <c r="H1140" i="1"/>
  <c r="G1140" i="1"/>
  <c r="D1140" i="1"/>
  <c r="C1140" i="1"/>
  <c r="H1139" i="1"/>
  <c r="G1139" i="1"/>
  <c r="D1139" i="1"/>
  <c r="C1139" i="1"/>
  <c r="G1138" i="1"/>
  <c r="D1138" i="1"/>
  <c r="H1138" i="1" s="1"/>
  <c r="C1138" i="1"/>
  <c r="H1137" i="1"/>
  <c r="G1137" i="1"/>
  <c r="D1137" i="1"/>
  <c r="C1137" i="1"/>
  <c r="H1136" i="1"/>
  <c r="G1136" i="1"/>
  <c r="D1136" i="1"/>
  <c r="C1136" i="1"/>
  <c r="H1135" i="1"/>
  <c r="G1135" i="1"/>
  <c r="D1135" i="1"/>
  <c r="C1135" i="1"/>
  <c r="H1134" i="1"/>
  <c r="G1134" i="1"/>
  <c r="D1134" i="1"/>
  <c r="C1134" i="1"/>
  <c r="H1133" i="1"/>
  <c r="D1133" i="1"/>
  <c r="G1133" i="1" s="1"/>
  <c r="C1133" i="1"/>
  <c r="H1132" i="1"/>
  <c r="G1132" i="1"/>
  <c r="D1132" i="1"/>
  <c r="C1132" i="1"/>
  <c r="H1131" i="1"/>
  <c r="D1131" i="1"/>
  <c r="G1131" i="1" s="1"/>
  <c r="C1131" i="1"/>
  <c r="H1130" i="1"/>
  <c r="G1130" i="1"/>
  <c r="D1130" i="1"/>
  <c r="C1130" i="1"/>
  <c r="H1129" i="1"/>
  <c r="D1129" i="1"/>
  <c r="G1129" i="1" s="1"/>
  <c r="C1129" i="1"/>
  <c r="H1128" i="1"/>
  <c r="D1128" i="1"/>
  <c r="G1128" i="1" s="1"/>
  <c r="C1128" i="1"/>
  <c r="D1127" i="1"/>
  <c r="G1127" i="1" s="1"/>
  <c r="C1127" i="1"/>
  <c r="H1126" i="1"/>
  <c r="D1126" i="1"/>
  <c r="G1126" i="1" s="1"/>
  <c r="C1126" i="1"/>
  <c r="H1125"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G1064"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D1054" i="1"/>
  <c r="H1054" i="1" s="1"/>
  <c r="C1054" i="1"/>
  <c r="H1053" i="1"/>
  <c r="G1053" i="1"/>
  <c r="D1053" i="1"/>
  <c r="C1053" i="1"/>
  <c r="D1052" i="1"/>
  <c r="H1052" i="1" s="1"/>
  <c r="C1052" i="1"/>
  <c r="H1051" i="1"/>
  <c r="G1051" i="1"/>
  <c r="D1051" i="1"/>
  <c r="C1051" i="1"/>
  <c r="D1050" i="1"/>
  <c r="H1050" i="1" s="1"/>
  <c r="C1050" i="1"/>
  <c r="H1049" i="1"/>
  <c r="G1049" i="1"/>
  <c r="D1049" i="1"/>
  <c r="C1049" i="1"/>
  <c r="D1048" i="1"/>
  <c r="H1048" i="1" s="1"/>
  <c r="C1048" i="1"/>
  <c r="D1047" i="1"/>
  <c r="H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D1035" i="1"/>
  <c r="G1035" i="1" s="1"/>
  <c r="C1035" i="1"/>
  <c r="H1034" i="1"/>
  <c r="D1034" i="1"/>
  <c r="G1034" i="1" s="1"/>
  <c r="C1034" i="1"/>
  <c r="H1033" i="1"/>
  <c r="D1033" i="1"/>
  <c r="G1033" i="1" s="1"/>
  <c r="C1033" i="1"/>
  <c r="H1032" i="1"/>
  <c r="D1032" i="1"/>
  <c r="G1032" i="1" s="1"/>
  <c r="C1032" i="1"/>
  <c r="H1031" i="1"/>
  <c r="G1031" i="1"/>
  <c r="D1031" i="1"/>
  <c r="C1031" i="1"/>
  <c r="D1030" i="1"/>
  <c r="G1030" i="1" s="1"/>
  <c r="C1030" i="1"/>
  <c r="H1029" i="1"/>
  <c r="D1029" i="1"/>
  <c r="G1029" i="1" s="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D1018" i="1"/>
  <c r="G1018" i="1" s="1"/>
  <c r="C1018" i="1"/>
  <c r="H1017" i="1"/>
  <c r="G1017" i="1"/>
  <c r="D1017" i="1"/>
  <c r="C1017" i="1"/>
  <c r="H1016" i="1"/>
  <c r="G1016" i="1"/>
  <c r="D1016" i="1"/>
  <c r="C1016" i="1"/>
  <c r="H1015" i="1"/>
  <c r="G1015" i="1"/>
  <c r="D1015" i="1"/>
  <c r="C1015" i="1"/>
  <c r="H1014" i="1"/>
  <c r="D1014" i="1"/>
  <c r="G1014" i="1" s="1"/>
  <c r="C1014" i="1"/>
  <c r="C1013" i="1"/>
  <c r="H1012" i="1"/>
  <c r="D1012" i="1"/>
  <c r="G1012" i="1" s="1"/>
  <c r="C1012" i="1"/>
  <c r="H1011" i="1"/>
  <c r="G1011" i="1"/>
  <c r="D1011" i="1"/>
  <c r="C1011" i="1"/>
  <c r="H1010" i="1"/>
  <c r="G1010" i="1"/>
  <c r="D1010" i="1"/>
  <c r="C1010" i="1"/>
  <c r="H1009" i="1"/>
  <c r="G1009" i="1"/>
  <c r="D1009" i="1"/>
  <c r="C1009" i="1"/>
  <c r="D1008" i="1"/>
  <c r="G1008" i="1" s="1"/>
  <c r="C1008" i="1"/>
  <c r="D1007" i="1"/>
  <c r="G1007" i="1" s="1"/>
  <c r="C1007" i="1"/>
  <c r="H1006" i="1"/>
  <c r="D1006" i="1"/>
  <c r="G1006" i="1" s="1"/>
  <c r="C1006" i="1"/>
  <c r="H1005" i="1"/>
  <c r="G1005" i="1"/>
  <c r="D1005" i="1"/>
  <c r="C1005" i="1"/>
  <c r="H1004" i="1"/>
  <c r="D1004" i="1"/>
  <c r="G1004" i="1" s="1"/>
  <c r="C1004" i="1"/>
  <c r="H1003" i="1"/>
  <c r="G1003" i="1"/>
  <c r="D1003" i="1"/>
  <c r="C1003" i="1"/>
  <c r="H1002" i="1"/>
  <c r="G1002" i="1"/>
  <c r="D1002" i="1"/>
  <c r="C1002" i="1"/>
  <c r="H1001" i="1"/>
  <c r="G1001" i="1"/>
  <c r="D1001" i="1"/>
  <c r="C1001" i="1"/>
  <c r="H1000" i="1"/>
  <c r="D1000" i="1"/>
  <c r="G1000" i="1" s="1"/>
  <c r="C1000" i="1"/>
  <c r="H999" i="1"/>
  <c r="D999" i="1"/>
  <c r="G999" i="1" s="1"/>
  <c r="C999" i="1"/>
  <c r="H998" i="1"/>
  <c r="D998" i="1"/>
  <c r="G998" i="1" s="1"/>
  <c r="C998" i="1"/>
  <c r="D997" i="1"/>
  <c r="G997" i="1" s="1"/>
  <c r="C997" i="1"/>
  <c r="H996" i="1"/>
  <c r="D996" i="1"/>
  <c r="G996" i="1" s="1"/>
  <c r="C996" i="1"/>
  <c r="H995" i="1"/>
  <c r="G995" i="1"/>
  <c r="D995" i="1"/>
  <c r="C995" i="1"/>
  <c r="H994" i="1"/>
  <c r="G994" i="1"/>
  <c r="D994" i="1"/>
  <c r="C994" i="1"/>
  <c r="H993" i="1"/>
  <c r="D993" i="1"/>
  <c r="G993" i="1" s="1"/>
  <c r="C993" i="1"/>
  <c r="G992" i="1"/>
  <c r="D992" i="1"/>
  <c r="H992" i="1" s="1"/>
  <c r="C992" i="1"/>
  <c r="D991" i="1"/>
  <c r="G991" i="1" s="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G716" i="1"/>
  <c r="D716" i="1"/>
  <c r="H716" i="1" s="1"/>
  <c r="C716" i="1"/>
  <c r="H715" i="1"/>
  <c r="G715" i="1"/>
  <c r="D715" i="1"/>
  <c r="C715" i="1"/>
  <c r="H714" i="1"/>
  <c r="G714" i="1"/>
  <c r="D714" i="1"/>
  <c r="C714" i="1"/>
  <c r="H713" i="1"/>
  <c r="G713" i="1"/>
  <c r="D713" i="1"/>
  <c r="C713" i="1"/>
  <c r="G712" i="1"/>
  <c r="D712" i="1"/>
  <c r="H712" i="1" s="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D647" i="1"/>
  <c r="H647" i="1" s="1"/>
  <c r="C647" i="1"/>
  <c r="H646" i="1"/>
  <c r="G646" i="1"/>
  <c r="D646" i="1"/>
  <c r="C646" i="1"/>
  <c r="D645" i="1"/>
  <c r="H645" i="1" s="1"/>
  <c r="C645" i="1"/>
  <c r="H644" i="1"/>
  <c r="D644" i="1"/>
  <c r="G644" i="1" s="1"/>
  <c r="C644" i="1"/>
  <c r="H643" i="1"/>
  <c r="G643" i="1"/>
  <c r="D643" i="1"/>
  <c r="C643" i="1"/>
  <c r="D642" i="1"/>
  <c r="H642" i="1" s="1"/>
  <c r="C642" i="1"/>
  <c r="D641" i="1"/>
  <c r="H641" i="1" s="1"/>
  <c r="C641" i="1"/>
  <c r="C638" i="1"/>
  <c r="C637"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G412" i="1"/>
  <c r="D412" i="1"/>
  <c r="H412" i="1" s="1"/>
  <c r="C412" i="1"/>
  <c r="G411" i="1"/>
  <c r="D411" i="1"/>
  <c r="H411" i="1" s="1"/>
  <c r="C411" i="1"/>
  <c r="D406" i="1"/>
  <c r="H406" i="1" s="1"/>
  <c r="C406" i="1"/>
  <c r="G405" i="1"/>
  <c r="D405" i="1"/>
  <c r="H405" i="1" s="1"/>
  <c r="C405" i="1"/>
  <c r="H404" i="1"/>
  <c r="G404" i="1"/>
  <c r="D404" i="1"/>
  <c r="C404" i="1"/>
  <c r="H401" i="1"/>
  <c r="G401" i="1"/>
  <c r="D401" i="1"/>
  <c r="C401" i="1"/>
  <c r="H400" i="1"/>
  <c r="G400" i="1"/>
  <c r="D400" i="1"/>
  <c r="C400" i="1"/>
  <c r="H399" i="1"/>
  <c r="G399" i="1"/>
  <c r="D399" i="1"/>
  <c r="C399" i="1"/>
  <c r="G398" i="1"/>
  <c r="D398" i="1"/>
  <c r="H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G365" i="1"/>
  <c r="D365" i="1"/>
  <c r="H365" i="1" s="1"/>
  <c r="C365" i="1"/>
  <c r="D364" i="1"/>
  <c r="H364" i="1" s="1"/>
  <c r="C364" i="1"/>
  <c r="H363" i="1"/>
  <c r="G363" i="1"/>
  <c r="D363" i="1"/>
  <c r="C363" i="1"/>
  <c r="H362" i="1"/>
  <c r="G362" i="1"/>
  <c r="D362" i="1"/>
  <c r="C362" i="1"/>
  <c r="G361" i="1"/>
  <c r="D361" i="1"/>
  <c r="H361" i="1" s="1"/>
  <c r="C361" i="1"/>
  <c r="H360" i="1"/>
  <c r="G360" i="1"/>
  <c r="D360" i="1"/>
  <c r="C360"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D327" i="1"/>
  <c r="H327" i="1" s="1"/>
  <c r="C327" i="1"/>
  <c r="D326" i="1"/>
  <c r="H326" i="1" s="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G292" i="1"/>
  <c r="D292" i="1"/>
  <c r="H292" i="1" s="1"/>
  <c r="C292" i="1"/>
  <c r="H291" i="1"/>
  <c r="G291" i="1"/>
  <c r="D291" i="1"/>
  <c r="C291" i="1"/>
  <c r="G290"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H190" i="1"/>
  <c r="G190" i="1"/>
  <c r="D190" i="1"/>
  <c r="C190" i="1"/>
  <c r="H189" i="1"/>
  <c r="G189" i="1"/>
  <c r="D189" i="1"/>
  <c r="C189" i="1"/>
  <c r="H188" i="1"/>
  <c r="G188" i="1"/>
  <c r="D188" i="1"/>
  <c r="C188" i="1"/>
  <c r="D187" i="1"/>
  <c r="H187" i="1" s="1"/>
  <c r="C187" i="1"/>
  <c r="D186" i="1"/>
  <c r="H186" i="1" s="1"/>
  <c r="C186" i="1"/>
  <c r="H185" i="1"/>
  <c r="G185" i="1"/>
  <c r="D185" i="1"/>
  <c r="C185" i="1"/>
  <c r="D184" i="1"/>
  <c r="H184" i="1" s="1"/>
  <c r="C184" i="1"/>
  <c r="G183"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D172" i="1"/>
  <c r="G172" i="1" s="1"/>
  <c r="C172" i="1"/>
  <c r="H171" i="1"/>
  <c r="G171" i="1"/>
  <c r="D171" i="1"/>
  <c r="C171" i="1"/>
  <c r="D170" i="1"/>
  <c r="H170" i="1" s="1"/>
  <c r="C170" i="1"/>
  <c r="H169" i="1"/>
  <c r="G169" i="1"/>
  <c r="D169" i="1"/>
  <c r="C169" i="1"/>
  <c r="D168" i="1"/>
  <c r="H168" i="1" s="1"/>
  <c r="C168" i="1"/>
  <c r="H167" i="1"/>
  <c r="G167" i="1"/>
  <c r="D167" i="1"/>
  <c r="C167" i="1"/>
  <c r="D166" i="1"/>
  <c r="H166" i="1" s="1"/>
  <c r="C166" i="1"/>
  <c r="D165" i="1"/>
  <c r="H165" i="1" s="1"/>
  <c r="C165" i="1"/>
  <c r="H164" i="1"/>
  <c r="G164" i="1"/>
  <c r="D164" i="1"/>
  <c r="C164" i="1"/>
  <c r="D163" i="1"/>
  <c r="H163" i="1" s="1"/>
  <c r="C163" i="1"/>
  <c r="G162" i="1"/>
  <c r="D162" i="1"/>
  <c r="H162" i="1" s="1"/>
  <c r="C162" i="1"/>
  <c r="H161" i="1"/>
  <c r="D161" i="1"/>
  <c r="G161" i="1" s="1"/>
  <c r="C161" i="1"/>
  <c r="H160" i="1"/>
  <c r="D160" i="1"/>
  <c r="G160" i="1" s="1"/>
  <c r="C160" i="1"/>
  <c r="C159" i="1"/>
  <c r="H158" i="1"/>
  <c r="G158" i="1"/>
  <c r="D158" i="1"/>
  <c r="C158" i="1"/>
  <c r="H157" i="1"/>
  <c r="D157" i="1"/>
  <c r="G157" i="1" s="1"/>
  <c r="C157" i="1"/>
  <c r="H156" i="1"/>
  <c r="G156" i="1"/>
  <c r="D156" i="1"/>
  <c r="C156"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G121"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D77" i="1"/>
  <c r="G77" i="1" s="1"/>
  <c r="C77" i="1"/>
  <c r="H76" i="1"/>
  <c r="D76" i="1"/>
  <c r="G76" i="1" s="1"/>
  <c r="C76" i="1"/>
  <c r="H75" i="1"/>
  <c r="D75" i="1"/>
  <c r="G75" i="1" s="1"/>
  <c r="C75" i="1"/>
  <c r="H74" i="1"/>
  <c r="D74" i="1"/>
  <c r="G74" i="1" s="1"/>
  <c r="C74" i="1"/>
  <c r="C73" i="1"/>
  <c r="H72" i="1"/>
  <c r="D72" i="1"/>
  <c r="G72" i="1" s="1"/>
  <c r="C72" i="1"/>
  <c r="H71" i="1"/>
  <c r="G71" i="1"/>
  <c r="D71" i="1"/>
  <c r="C71" i="1"/>
  <c r="C70" i="1"/>
  <c r="D69" i="1"/>
  <c r="H69" i="1" s="1"/>
  <c r="C69" i="1"/>
  <c r="D68" i="1"/>
  <c r="H68" i="1" s="1"/>
  <c r="C68" i="1"/>
  <c r="D67" i="1"/>
  <c r="H67" i="1" s="1"/>
  <c r="C67" i="1"/>
  <c r="D66" i="1"/>
  <c r="H66" i="1" s="1"/>
  <c r="C66" i="1"/>
  <c r="H65" i="1"/>
  <c r="D65" i="1"/>
  <c r="G65" i="1" s="1"/>
  <c r="C65" i="1"/>
  <c r="D64" i="1"/>
  <c r="G64" i="1" s="1"/>
  <c r="C64" i="1"/>
  <c r="H63" i="1"/>
  <c r="G63" i="1"/>
  <c r="D63" i="1"/>
  <c r="C63" i="1"/>
  <c r="G62" i="1"/>
  <c r="D62" i="1"/>
  <c r="H62" i="1" s="1"/>
  <c r="C62" i="1"/>
  <c r="G61" i="1"/>
  <c r="D61" i="1"/>
  <c r="H61" i="1" s="1"/>
  <c r="C61" i="1"/>
  <c r="H60" i="1"/>
  <c r="G60" i="1"/>
  <c r="D60" i="1"/>
  <c r="C60" i="1"/>
  <c r="H59" i="1"/>
  <c r="G59" i="1"/>
  <c r="D59" i="1"/>
  <c r="C59" i="1"/>
  <c r="H58" i="1"/>
  <c r="G58" i="1"/>
  <c r="D58" i="1"/>
  <c r="C58" i="1"/>
  <c r="H57" i="1"/>
  <c r="G57" i="1"/>
  <c r="D57" i="1"/>
  <c r="C57" i="1"/>
  <c r="H56" i="1"/>
  <c r="G56" i="1"/>
  <c r="D56" i="1"/>
  <c r="C56" i="1"/>
  <c r="H55" i="1"/>
  <c r="G55" i="1"/>
  <c r="D55" i="1"/>
  <c r="C55" i="1"/>
  <c r="H54" i="1"/>
  <c r="D54" i="1"/>
  <c r="G54" i="1" s="1"/>
  <c r="C54" i="1"/>
  <c r="H53" i="1"/>
  <c r="D53" i="1"/>
  <c r="G53" i="1" s="1"/>
  <c r="C53" i="1"/>
  <c r="H52" i="1"/>
  <c r="D52" i="1"/>
  <c r="G52" i="1" s="1"/>
  <c r="C52" i="1"/>
  <c r="H51" i="1"/>
  <c r="D51" i="1"/>
  <c r="G51" i="1" s="1"/>
  <c r="C51" i="1"/>
  <c r="D50" i="1"/>
  <c r="H50" i="1" s="1"/>
  <c r="C50" i="1"/>
  <c r="H49" i="1"/>
  <c r="D49" i="1"/>
  <c r="G49" i="1" s="1"/>
  <c r="C49" i="1"/>
  <c r="H48" i="1"/>
  <c r="D48" i="1"/>
  <c r="G48" i="1" s="1"/>
  <c r="C48" i="1"/>
  <c r="D47" i="1"/>
  <c r="G47" i="1" s="1"/>
  <c r="C47" i="1"/>
  <c r="C46" i="1"/>
  <c r="D45" i="1"/>
  <c r="H45" i="1" s="1"/>
  <c r="C45" i="1"/>
  <c r="D44" i="1"/>
  <c r="H44" i="1" s="1"/>
  <c r="C44" i="1"/>
  <c r="D43" i="1"/>
  <c r="H43" i="1" s="1"/>
  <c r="C43" i="1"/>
  <c r="D42" i="1"/>
  <c r="H42" i="1" s="1"/>
  <c r="C42" i="1"/>
  <c r="D41" i="1"/>
  <c r="H41" i="1" s="1"/>
  <c r="C41" i="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G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G14" i="1" s="1"/>
  <c r="C14" i="1"/>
  <c r="D13" i="1"/>
  <c r="H13" i="1" s="1"/>
  <c r="C13" i="1"/>
  <c r="D12" i="1"/>
  <c r="H12" i="1" s="1"/>
  <c r="C12" i="1"/>
  <c r="D11" i="1"/>
  <c r="H11" i="1" s="1"/>
  <c r="C11" i="1"/>
  <c r="D10" i="1"/>
  <c r="H10" i="1" s="1"/>
  <c r="C10" i="1"/>
  <c r="D9" i="1"/>
  <c r="H9" i="1" s="1"/>
  <c r="C9" i="1"/>
  <c r="D8" i="1"/>
  <c r="H8" i="1" s="1"/>
  <c r="C8" i="1"/>
  <c r="D7" i="1"/>
  <c r="H7" i="1" s="1"/>
  <c r="C7" i="1"/>
  <c r="D6" i="1"/>
  <c r="H6" i="1" s="1"/>
  <c r="C6" i="1"/>
  <c r="G5" i="1"/>
  <c r="D5" i="1"/>
  <c r="H5" i="1" s="1"/>
  <c r="C5" i="1"/>
  <c r="D4" i="1"/>
  <c r="H4" i="1" s="1"/>
  <c r="C4" i="1"/>
  <c r="C3" i="1"/>
  <c r="H1127" i="1" l="1"/>
  <c r="E68" i="5"/>
  <c r="D1046" i="1" s="1"/>
  <c r="E291" i="9"/>
  <c r="B291" i="9" s="1"/>
  <c r="D1227" i="1"/>
  <c r="H1227" i="1" s="1"/>
  <c r="G1222" i="1"/>
  <c r="G1224" i="1"/>
  <c r="E237" i="5"/>
  <c r="D1214" i="1" s="1"/>
  <c r="G1218" i="1"/>
  <c r="G1215" i="1"/>
  <c r="G1217" i="1"/>
  <c r="F238" i="5"/>
  <c r="D1215" i="1"/>
  <c r="G1216" i="1"/>
  <c r="G1165" i="1"/>
  <c r="G1157" i="1"/>
  <c r="G1160" i="1"/>
  <c r="G1156" i="1"/>
  <c r="G1155" i="1"/>
  <c r="G1154" i="1"/>
  <c r="H1148" i="1"/>
  <c r="H1151" i="1"/>
  <c r="G1054" i="1"/>
  <c r="G1052" i="1"/>
  <c r="G1047" i="1"/>
  <c r="G1048" i="1"/>
  <c r="G1050" i="1"/>
  <c r="F70" i="5"/>
  <c r="H1030" i="1"/>
  <c r="G1013" i="1"/>
  <c r="H1013" i="1"/>
  <c r="F35" i="5"/>
  <c r="H1007" i="1"/>
  <c r="H1008" i="1"/>
  <c r="H997" i="1"/>
  <c r="E12" i="5"/>
  <c r="D990" i="1" s="1"/>
  <c r="F19" i="5"/>
  <c r="H991" i="1"/>
  <c r="F13" i="5"/>
  <c r="G641" i="1"/>
  <c r="G413" i="1"/>
  <c r="H413" i="1"/>
  <c r="G406" i="1"/>
  <c r="F418" i="4"/>
  <c r="G289" i="1"/>
  <c r="E643" i="4"/>
  <c r="D637" i="1" s="1"/>
  <c r="F223" i="9"/>
  <c r="B223" i="9" s="1"/>
  <c r="G647" i="1"/>
  <c r="E275" i="9"/>
  <c r="B275" i="9" s="1"/>
  <c r="E287" i="9"/>
  <c r="B287" i="9" s="1"/>
  <c r="E300" i="9"/>
  <c r="B300" i="9" s="1"/>
  <c r="E286" i="9"/>
  <c r="B286" i="9" s="1"/>
  <c r="E303" i="9"/>
  <c r="H1439" i="1"/>
  <c r="G1437" i="1"/>
  <c r="G1436" i="1"/>
  <c r="D1437" i="1"/>
  <c r="D1438" i="1"/>
  <c r="G1438" i="1" s="1"/>
  <c r="E45" i="9"/>
  <c r="B45" i="9" s="1"/>
  <c r="E26" i="9"/>
  <c r="B26" i="9" s="1"/>
  <c r="G50" i="1"/>
  <c r="H47" i="1"/>
  <c r="G45" i="1"/>
  <c r="G44" i="1"/>
  <c r="G43" i="1"/>
  <c r="G42" i="1"/>
  <c r="G41" i="1"/>
  <c r="G39" i="1"/>
  <c r="G38" i="1"/>
  <c r="G36" i="1"/>
  <c r="G37" i="1"/>
  <c r="G35" i="1"/>
  <c r="G33" i="1"/>
  <c r="G34" i="1"/>
  <c r="G32" i="1"/>
  <c r="G31" i="1"/>
  <c r="G30" i="1"/>
  <c r="G29" i="1"/>
  <c r="G28" i="1"/>
  <c r="G27" i="1"/>
  <c r="G25" i="1"/>
  <c r="G26" i="1"/>
  <c r="H24" i="1"/>
  <c r="G23" i="1"/>
  <c r="G22" i="1"/>
  <c r="G21" i="1"/>
  <c r="G19" i="1"/>
  <c r="G20" i="1"/>
  <c r="G18" i="1"/>
  <c r="G17" i="1"/>
  <c r="G16" i="1"/>
  <c r="G15" i="1"/>
  <c r="E7" i="4"/>
  <c r="D3" i="1" s="1"/>
  <c r="G3" i="1" s="1"/>
  <c r="H14" i="1"/>
  <c r="G13" i="1"/>
  <c r="G12" i="1"/>
  <c r="G11" i="1"/>
  <c r="G10" i="1"/>
  <c r="G9" i="1"/>
  <c r="G8" i="1"/>
  <c r="G7" i="1"/>
  <c r="G6" i="1"/>
  <c r="G4" i="1"/>
  <c r="G70" i="1"/>
  <c r="H70" i="1"/>
  <c r="E34" i="9"/>
  <c r="B34" i="9" s="1"/>
  <c r="F74" i="4"/>
  <c r="G69" i="1"/>
  <c r="G67" i="1"/>
  <c r="G68" i="1"/>
  <c r="E33" i="9"/>
  <c r="B33" i="9" s="1"/>
  <c r="G66" i="1"/>
  <c r="H64" i="1"/>
  <c r="E29" i="9"/>
  <c r="B29" i="9" s="1"/>
  <c r="F107" i="6"/>
  <c r="G1401" i="1"/>
  <c r="G1403" i="1"/>
  <c r="H391" i="1"/>
  <c r="G391" i="1"/>
  <c r="F396" i="4"/>
  <c r="G364" i="1"/>
  <c r="H358" i="1"/>
  <c r="G358" i="1"/>
  <c r="E350" i="4"/>
  <c r="D345" i="1" s="1"/>
  <c r="F363" i="4"/>
  <c r="D359" i="1"/>
  <c r="G306" i="1"/>
  <c r="G326" i="1"/>
  <c r="G327" i="1"/>
  <c r="F331" i="4"/>
  <c r="E298" i="4"/>
  <c r="G191" i="1"/>
  <c r="G187" i="1"/>
  <c r="G184" i="1"/>
  <c r="G186" i="1"/>
  <c r="F188" i="4"/>
  <c r="G182" i="1"/>
  <c r="B221" i="9"/>
  <c r="G181" i="1"/>
  <c r="G180" i="1"/>
  <c r="G179" i="1"/>
  <c r="F219" i="9"/>
  <c r="B219" i="9" s="1"/>
  <c r="G178" i="1"/>
  <c r="E42" i="9"/>
  <c r="B42" i="9" s="1"/>
  <c r="G177" i="1"/>
  <c r="G176" i="1"/>
  <c r="G175" i="1"/>
  <c r="G173" i="1"/>
  <c r="G174" i="1"/>
  <c r="G170" i="1"/>
  <c r="G168" i="1"/>
  <c r="G165" i="1"/>
  <c r="G166" i="1"/>
  <c r="G163" i="1"/>
  <c r="E163" i="4"/>
  <c r="D159" i="1" s="1"/>
  <c r="G159" i="1" s="1"/>
  <c r="E41" i="9"/>
  <c r="B41" i="9" s="1"/>
  <c r="G155" i="1"/>
  <c r="H155" i="1"/>
  <c r="E152" i="4"/>
  <c r="F159" i="4"/>
  <c r="G123" i="1"/>
  <c r="G132" i="1"/>
  <c r="G130" i="1"/>
  <c r="G131" i="1"/>
  <c r="F125" i="4"/>
  <c r="G73" i="1"/>
  <c r="H73" i="1"/>
  <c r="E50" i="4"/>
  <c r="D46" i="1" s="1"/>
  <c r="F77" i="4"/>
  <c r="E30" i="9"/>
  <c r="B30" i="9" s="1"/>
  <c r="G288" i="1"/>
  <c r="E644" i="4"/>
  <c r="D638" i="1" s="1"/>
  <c r="G1503" i="1"/>
  <c r="E301" i="9"/>
  <c r="B301" i="9" s="1"/>
  <c r="E294" i="9"/>
  <c r="B294" i="9" s="1"/>
  <c r="E298" i="9"/>
  <c r="B298" i="9" s="1"/>
  <c r="E27" i="9"/>
  <c r="B27" i="9" s="1"/>
  <c r="G1519" i="1"/>
  <c r="D43" i="8"/>
  <c r="H1576" i="1"/>
  <c r="G1504" i="1"/>
  <c r="D24" i="8"/>
  <c r="C1499" i="1" s="1"/>
  <c r="C1483" i="1"/>
  <c r="E296" i="9"/>
  <c r="B296" i="9" s="1"/>
  <c r="E32" i="9"/>
  <c r="B32" i="9" s="1"/>
  <c r="F217" i="9"/>
  <c r="B217" i="9" s="1"/>
  <c r="E288" i="9"/>
  <c r="B288" i="9" s="1"/>
  <c r="G642" i="1"/>
  <c r="G645" i="1"/>
  <c r="F652" i="4"/>
  <c r="H1154" i="1"/>
  <c r="H1155" i="1"/>
  <c r="H1156" i="1"/>
  <c r="H1157" i="1"/>
  <c r="H1158" i="1"/>
  <c r="H1159" i="1"/>
  <c r="H1160" i="1"/>
  <c r="H1161" i="1"/>
  <c r="H1162" i="1"/>
  <c r="H1163" i="1"/>
  <c r="H1167" i="1"/>
  <c r="H1171" i="1"/>
  <c r="H1175" i="1"/>
  <c r="H1179" i="1"/>
  <c r="H1183" i="1"/>
  <c r="H1187" i="1"/>
  <c r="H1191" i="1"/>
  <c r="H1195" i="1"/>
  <c r="H1199" i="1"/>
  <c r="H1203" i="1"/>
  <c r="H1207" i="1"/>
  <c r="H1211" i="1"/>
  <c r="H1215" i="1"/>
  <c r="H1219" i="1"/>
  <c r="H1223" i="1"/>
  <c r="H1231" i="1"/>
  <c r="H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G1279" i="1"/>
  <c r="H1279" i="1"/>
  <c r="G1287" i="1"/>
  <c r="H1287" i="1"/>
  <c r="G1295" i="1"/>
  <c r="H1295"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G1283" i="1"/>
  <c r="H1283" i="1"/>
  <c r="G1291" i="1"/>
  <c r="H1291" i="1"/>
  <c r="G1299" i="1"/>
  <c r="H1299" i="1"/>
  <c r="H1164" i="1"/>
  <c r="H1168" i="1"/>
  <c r="H1172" i="1"/>
  <c r="H1176" i="1"/>
  <c r="H1180" i="1"/>
  <c r="H1184" i="1"/>
  <c r="H1188" i="1"/>
  <c r="H1192" i="1"/>
  <c r="H1196" i="1"/>
  <c r="H1200" i="1"/>
  <c r="H1204" i="1"/>
  <c r="H1208" i="1"/>
  <c r="H1212" i="1"/>
  <c r="H1216" i="1"/>
  <c r="H1220" i="1"/>
  <c r="H1224" i="1"/>
  <c r="H1228" i="1"/>
  <c r="H1232" i="1"/>
  <c r="H1236"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89" i="1"/>
  <c r="G1281" i="1"/>
  <c r="G1285" i="1"/>
  <c r="G1289" i="1"/>
  <c r="G1293" i="1"/>
  <c r="G1297"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G1353" i="1"/>
  <c r="G1357" i="1"/>
  <c r="G1361" i="1"/>
  <c r="G1365" i="1"/>
  <c r="G1369" i="1"/>
  <c r="G1373" i="1"/>
  <c r="G1377" i="1"/>
  <c r="G1381" i="1"/>
  <c r="G1385" i="1"/>
  <c r="G1410" i="1"/>
  <c r="G1412" i="1"/>
  <c r="G1414" i="1"/>
  <c r="G1416" i="1"/>
  <c r="G1418" i="1"/>
  <c r="G1420" i="1"/>
  <c r="G1422" i="1"/>
  <c r="G1424" i="1"/>
  <c r="G1426" i="1"/>
  <c r="G1428"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0" i="1"/>
  <c r="G1392" i="1"/>
  <c r="G1394" i="1"/>
  <c r="G1396" i="1"/>
  <c r="G1398" i="1"/>
  <c r="G1400" i="1"/>
  <c r="G1402" i="1"/>
  <c r="G1404" i="1"/>
  <c r="G1406" i="1"/>
  <c r="H1433" i="1"/>
  <c r="H1437" i="1"/>
  <c r="G1439" i="1"/>
  <c r="I1439" i="1" s="1"/>
  <c r="J1439" i="1"/>
  <c r="G1441" i="1"/>
  <c r="I1441" i="1" s="1"/>
  <c r="J1441" i="1"/>
  <c r="G1443" i="1"/>
  <c r="I1443" i="1" s="1"/>
  <c r="J1443" i="1"/>
  <c r="H1447" i="1"/>
  <c r="G1447" i="1"/>
  <c r="H1449" i="1"/>
  <c r="G1449" i="1"/>
  <c r="H1451" i="1"/>
  <c r="G1451" i="1"/>
  <c r="H1453" i="1"/>
  <c r="G1453" i="1"/>
  <c r="H1455" i="1"/>
  <c r="G1455" i="1"/>
  <c r="H1457" i="1"/>
  <c r="G1457" i="1"/>
  <c r="H1459" i="1"/>
  <c r="G1459" i="1"/>
  <c r="H1461" i="1"/>
  <c r="G1461" i="1"/>
  <c r="I1463" i="1"/>
  <c r="I1465" i="1"/>
  <c r="I1467" i="1"/>
  <c r="H1482" i="1"/>
  <c r="G1482" i="1"/>
  <c r="H1486" i="1"/>
  <c r="G1486" i="1"/>
  <c r="H1490" i="1"/>
  <c r="G1490" i="1"/>
  <c r="H1494" i="1"/>
  <c r="G1494" i="1"/>
  <c r="H1498" i="1"/>
  <c r="G1498" i="1"/>
  <c r="H1502" i="1"/>
  <c r="G1502" i="1"/>
  <c r="H1506" i="1"/>
  <c r="G1506" i="1"/>
  <c r="H1510" i="1"/>
  <c r="G1510" i="1"/>
  <c r="H1514" i="1"/>
  <c r="G1514" i="1"/>
  <c r="H1526" i="1"/>
  <c r="G1526" i="1"/>
  <c r="H1542" i="1"/>
  <c r="G1542" i="1"/>
  <c r="H1558" i="1"/>
  <c r="G1558" i="1"/>
  <c r="G1430" i="1"/>
  <c r="H1479" i="1"/>
  <c r="G1479" i="1"/>
  <c r="I1479" i="1" s="1"/>
  <c r="J1479" i="1"/>
  <c r="H1522" i="1"/>
  <c r="G1522" i="1"/>
  <c r="H1538" i="1"/>
  <c r="G1538" i="1"/>
  <c r="H1554" i="1"/>
  <c r="G1554" i="1"/>
  <c r="H1570" i="1"/>
  <c r="G1570" i="1"/>
  <c r="E420" i="4"/>
  <c r="H1454" i="1"/>
  <c r="G1454" i="1"/>
  <c r="H1462" i="1"/>
  <c r="G1462" i="1"/>
  <c r="I1462" i="1" s="1"/>
  <c r="H1464" i="1"/>
  <c r="G1464" i="1"/>
  <c r="I1464" i="1" s="1"/>
  <c r="H1466" i="1"/>
  <c r="G1466" i="1"/>
  <c r="I1466" i="1" s="1"/>
  <c r="H1468" i="1"/>
  <c r="G1468" i="1"/>
  <c r="I1468" i="1" s="1"/>
  <c r="H1472" i="1"/>
  <c r="G1472" i="1"/>
  <c r="I1472" i="1" s="1"/>
  <c r="H1474" i="1"/>
  <c r="G1474" i="1"/>
  <c r="I1474" i="1" s="1"/>
  <c r="H1477" i="1"/>
  <c r="G1477" i="1"/>
  <c r="I1477" i="1" s="1"/>
  <c r="J1477" i="1"/>
  <c r="H1534" i="1"/>
  <c r="G1534" i="1"/>
  <c r="H1550" i="1"/>
  <c r="G1550" i="1"/>
  <c r="H1566" i="1"/>
  <c r="G1566" i="1"/>
  <c r="F7" i="4"/>
  <c r="F421" i="4"/>
  <c r="H1430" i="1"/>
  <c r="H1434" i="1"/>
  <c r="H1438" i="1"/>
  <c r="J1440" i="1"/>
  <c r="J1445" i="1"/>
  <c r="J1447" i="1"/>
  <c r="J1449" i="1"/>
  <c r="J1451" i="1"/>
  <c r="J1455" i="1"/>
  <c r="J1457" i="1"/>
  <c r="J1459" i="1"/>
  <c r="H1530" i="1"/>
  <c r="G1530" i="1"/>
  <c r="H1546" i="1"/>
  <c r="G1546" i="1"/>
  <c r="H1562" i="1"/>
  <c r="G1562" i="1"/>
  <c r="F311" i="4"/>
  <c r="G1574" i="1"/>
  <c r="G1578" i="1"/>
  <c r="D133" i="4"/>
  <c r="D215" i="4"/>
  <c r="D263" i="4"/>
  <c r="F416" i="4"/>
  <c r="D459" i="4"/>
  <c r="D529" i="4"/>
  <c r="E580" i="4"/>
  <c r="D574" i="1" s="1"/>
  <c r="G308" i="9"/>
  <c r="F177" i="5"/>
  <c r="D176" i="5"/>
  <c r="G316" i="9"/>
  <c r="E316" i="9" s="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D124" i="4"/>
  <c r="D152" i="4"/>
  <c r="D196" i="4"/>
  <c r="D299" i="4"/>
  <c r="D351" i="4"/>
  <c r="D580" i="4"/>
  <c r="G143" i="9"/>
  <c r="E143" i="9" s="1"/>
  <c r="B143" i="9" s="1"/>
  <c r="F603" i="4"/>
  <c r="F69" i="5"/>
  <c r="H308" i="9"/>
  <c r="E176" i="5"/>
  <c r="D593" i="4"/>
  <c r="D625" i="4"/>
  <c r="F5" i="6"/>
  <c r="D237" i="5"/>
  <c r="F245" i="5"/>
  <c r="D12" i="5"/>
  <c r="D78" i="5"/>
  <c r="D68" i="5" s="1"/>
  <c r="E290" i="9"/>
  <c r="B290" i="9" s="1"/>
  <c r="D134" i="5"/>
  <c r="F10" i="6"/>
  <c r="F94" i="6"/>
  <c r="D114" i="6"/>
  <c r="D141" i="6" s="1"/>
  <c r="F149" i="5"/>
  <c r="E310" i="9"/>
  <c r="B310" i="9" s="1"/>
  <c r="F206" i="5"/>
  <c r="F250" i="5"/>
  <c r="E56" i="9"/>
  <c r="B56" i="9" s="1"/>
  <c r="B60" i="9"/>
  <c r="B68" i="9"/>
  <c r="D146" i="5"/>
  <c r="E59" i="9"/>
  <c r="B59" i="9" s="1"/>
  <c r="E311" i="9"/>
  <c r="B311"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66" i="9"/>
  <c r="H165" i="9"/>
  <c r="G165" i="9"/>
  <c r="E165" i="9" s="1"/>
  <c r="B165" i="9" s="1"/>
  <c r="G164" i="9"/>
  <c r="E164" i="9" s="1"/>
  <c r="B164" i="9" s="1"/>
  <c r="G163" i="9"/>
  <c r="E163" i="9" s="1"/>
  <c r="B163" i="9" s="1"/>
  <c r="G162" i="9"/>
  <c r="E162" i="9" s="1"/>
  <c r="B162" i="9" s="1"/>
  <c r="G161" i="9"/>
  <c r="E161" i="9" s="1"/>
  <c r="B161"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B249" i="9"/>
  <c r="B257" i="9"/>
  <c r="B265" i="9"/>
  <c r="E293" i="9"/>
  <c r="B293" i="9" s="1"/>
  <c r="B299" i="9"/>
  <c r="B227" i="9"/>
  <c r="B295" i="9"/>
  <c r="B303" i="9"/>
  <c r="E309" i="9"/>
  <c r="B309" i="9" s="1"/>
  <c r="B231" i="9"/>
  <c r="B251" i="9"/>
  <c r="B259" i="9"/>
  <c r="I21" i="3" l="1"/>
  <c r="G1227" i="1"/>
  <c r="I23" i="3"/>
  <c r="E7" i="5"/>
  <c r="E6" i="5" s="1"/>
  <c r="H637" i="1"/>
  <c r="G637" i="1"/>
  <c r="F643" i="4"/>
  <c r="H3" i="1"/>
  <c r="E6" i="4"/>
  <c r="E412" i="4" s="1"/>
  <c r="F50" i="4"/>
  <c r="G359" i="1"/>
  <c r="H359" i="1"/>
  <c r="E407" i="4"/>
  <c r="D402" i="1" s="1"/>
  <c r="D293" i="1"/>
  <c r="E408" i="4"/>
  <c r="D403" i="1" s="1"/>
  <c r="F163" i="4"/>
  <c r="H159" i="1"/>
  <c r="E151" i="4"/>
  <c r="D148" i="1"/>
  <c r="G46" i="1"/>
  <c r="H46" i="1"/>
  <c r="H638" i="1"/>
  <c r="G638" i="1"/>
  <c r="C1518" i="1"/>
  <c r="I35" i="3"/>
  <c r="D42" i="8"/>
  <c r="G314" i="9" s="1"/>
  <c r="E314" i="9" s="1"/>
  <c r="B314" i="9" s="1"/>
  <c r="H1499" i="1"/>
  <c r="G1499" i="1"/>
  <c r="H1483" i="1"/>
  <c r="G1483" i="1"/>
  <c r="F141" i="6"/>
  <c r="H28" i="3"/>
  <c r="C1435" i="1"/>
  <c r="G318" i="9"/>
  <c r="E318" i="9" s="1"/>
  <c r="F68" i="5"/>
  <c r="H21" i="3"/>
  <c r="C1046" i="1"/>
  <c r="F237" i="5"/>
  <c r="H23" i="3"/>
  <c r="C1214" i="1"/>
  <c r="F593" i="4"/>
  <c r="C587" i="1"/>
  <c r="F351" i="4"/>
  <c r="D350" i="4"/>
  <c r="C346" i="1"/>
  <c r="F124" i="4"/>
  <c r="C120" i="1"/>
  <c r="F176" i="5"/>
  <c r="D175" i="5"/>
  <c r="H22" i="3"/>
  <c r="C1153" i="1"/>
  <c r="F529" i="4"/>
  <c r="D528" i="4"/>
  <c r="C523" i="1"/>
  <c r="F215" i="4"/>
  <c r="C211" i="1"/>
  <c r="D414" i="1"/>
  <c r="I1459" i="1"/>
  <c r="I1455" i="1"/>
  <c r="I1451" i="1"/>
  <c r="I1447" i="1"/>
  <c r="F134" i="5"/>
  <c r="C1112" i="1"/>
  <c r="D7" i="5"/>
  <c r="F12" i="5"/>
  <c r="C990" i="1"/>
  <c r="F299" i="4"/>
  <c r="D298" i="4"/>
  <c r="C294" i="1"/>
  <c r="F44" i="4"/>
  <c r="C40" i="1"/>
  <c r="F459" i="4"/>
  <c r="C453" i="1"/>
  <c r="F133" i="4"/>
  <c r="C129" i="1"/>
  <c r="D6" i="4"/>
  <c r="F213" i="9"/>
  <c r="B213" i="9" s="1"/>
  <c r="F146" i="5"/>
  <c r="C1124" i="1"/>
  <c r="F114" i="6"/>
  <c r="H27" i="3"/>
  <c r="C1408" i="1"/>
  <c r="E175" i="5"/>
  <c r="D1152" i="1" s="1"/>
  <c r="I22" i="3"/>
  <c r="D1153" i="1"/>
  <c r="F196" i="4"/>
  <c r="C192" i="1"/>
  <c r="E308" i="9"/>
  <c r="B308" i="9" s="1"/>
  <c r="I1457" i="1"/>
  <c r="I1449" i="1"/>
  <c r="E166" i="9"/>
  <c r="B166" i="9" s="1"/>
  <c r="F78" i="5"/>
  <c r="C1056" i="1"/>
  <c r="F625" i="4"/>
  <c r="C619" i="1"/>
  <c r="F580" i="4"/>
  <c r="C574" i="1"/>
  <c r="G21" i="9"/>
  <c r="H21" i="9"/>
  <c r="F152" i="4"/>
  <c r="D151" i="4"/>
  <c r="C148" i="1"/>
  <c r="B316" i="9"/>
  <c r="E315" i="9"/>
  <c r="I10" i="3" s="1"/>
  <c r="F263" i="4"/>
  <c r="C259" i="1"/>
  <c r="D420" i="4"/>
  <c r="E528" i="4"/>
  <c r="E635" i="4" s="1"/>
  <c r="D629" i="1" s="1"/>
  <c r="D985" i="1" l="1"/>
  <c r="I20" i="3"/>
  <c r="D2" i="1"/>
  <c r="I16" i="3"/>
  <c r="D147" i="1"/>
  <c r="I17" i="3"/>
  <c r="E289" i="4"/>
  <c r="H1518" i="1"/>
  <c r="G1518" i="1"/>
  <c r="G313" i="9"/>
  <c r="E313" i="9" s="1"/>
  <c r="E312" i="9" s="1"/>
  <c r="K1451" i="9"/>
  <c r="H19" i="9"/>
  <c r="E19" i="9" s="1"/>
  <c r="B19" i="9" s="1"/>
  <c r="C1517" i="1"/>
  <c r="G1517" i="1" s="1"/>
  <c r="I34" i="3"/>
  <c r="D635" i="4"/>
  <c r="F420" i="4"/>
  <c r="C414" i="1"/>
  <c r="H619" i="1"/>
  <c r="G619" i="1"/>
  <c r="H192" i="1"/>
  <c r="G192" i="1"/>
  <c r="H129" i="1"/>
  <c r="G129" i="1"/>
  <c r="H40" i="1"/>
  <c r="G40" i="1"/>
  <c r="H1112" i="1"/>
  <c r="G1112" i="1"/>
  <c r="F528" i="4"/>
  <c r="D636" i="4"/>
  <c r="C522" i="1"/>
  <c r="F175" i="5"/>
  <c r="C1152" i="1"/>
  <c r="G346" i="1"/>
  <c r="H346" i="1"/>
  <c r="E317" i="9"/>
  <c r="B318" i="9"/>
  <c r="E21" i="9"/>
  <c r="G1408" i="1"/>
  <c r="H1408" i="1"/>
  <c r="H9" i="3"/>
  <c r="H1124" i="1"/>
  <c r="G1124" i="1"/>
  <c r="H990" i="1"/>
  <c r="G990" i="1"/>
  <c r="G211" i="1"/>
  <c r="H211" i="1"/>
  <c r="D408" i="4"/>
  <c r="F350" i="4"/>
  <c r="C345" i="1"/>
  <c r="G1214" i="1"/>
  <c r="H1214" i="1"/>
  <c r="H1046" i="1"/>
  <c r="G1046" i="1"/>
  <c r="G1435" i="1"/>
  <c r="H1435" i="1"/>
  <c r="H259" i="1"/>
  <c r="G259" i="1"/>
  <c r="H148" i="1"/>
  <c r="G148" i="1"/>
  <c r="E639" i="4"/>
  <c r="D407" i="1"/>
  <c r="H17" i="3"/>
  <c r="D289" i="4"/>
  <c r="D290" i="4" s="1"/>
  <c r="F151" i="4"/>
  <c r="C147" i="1"/>
  <c r="H574" i="1"/>
  <c r="G574" i="1"/>
  <c r="H1056" i="1"/>
  <c r="G1056" i="1"/>
  <c r="H453" i="1"/>
  <c r="G453" i="1"/>
  <c r="H294" i="1"/>
  <c r="G294" i="1"/>
  <c r="G1153" i="1"/>
  <c r="H1153" i="1"/>
  <c r="H120" i="1"/>
  <c r="G120" i="1"/>
  <c r="E636" i="4"/>
  <c r="D630" i="1" s="1"/>
  <c r="D522" i="1"/>
  <c r="H278" i="9"/>
  <c r="D984" i="1"/>
  <c r="D412" i="4"/>
  <c r="F6" i="4"/>
  <c r="H16" i="3"/>
  <c r="C2" i="1"/>
  <c r="D407" i="4"/>
  <c r="F298" i="4"/>
  <c r="C293" i="1"/>
  <c r="F7" i="5"/>
  <c r="D6" i="5"/>
  <c r="H20" i="3"/>
  <c r="C985" i="1"/>
  <c r="G523" i="1"/>
  <c r="H523" i="1"/>
  <c r="H587" i="1"/>
  <c r="G587" i="1"/>
  <c r="D285" i="1" l="1"/>
  <c r="E290" i="4"/>
  <c r="D286" i="1" s="1"/>
  <c r="E413" i="4"/>
  <c r="E291" i="4"/>
  <c r="D287" i="1" s="1"/>
  <c r="H1517" i="1"/>
  <c r="B313" i="9"/>
  <c r="H11" i="3"/>
  <c r="N3" i="9" s="1"/>
  <c r="C286" i="1"/>
  <c r="K3" i="9"/>
  <c r="I9" i="3"/>
  <c r="G285" i="9"/>
  <c r="E285" i="9" s="1"/>
  <c r="B285" i="9" s="1"/>
  <c r="G278" i="9"/>
  <c r="E278" i="9" s="1"/>
  <c r="F6" i="5"/>
  <c r="C984" i="1"/>
  <c r="F407" i="4"/>
  <c r="C402" i="1"/>
  <c r="D639" i="4"/>
  <c r="F412" i="4"/>
  <c r="C407" i="1"/>
  <c r="G147" i="1"/>
  <c r="H147" i="1"/>
  <c r="H522" i="1"/>
  <c r="G522" i="1"/>
  <c r="H985" i="1"/>
  <c r="G985" i="1"/>
  <c r="H2" i="1"/>
  <c r="G2" i="1"/>
  <c r="F408" i="4"/>
  <c r="C403" i="1"/>
  <c r="B21" i="9"/>
  <c r="F636" i="4"/>
  <c r="C630" i="1"/>
  <c r="H414" i="1"/>
  <c r="G414" i="1"/>
  <c r="G293" i="1"/>
  <c r="H293" i="1"/>
  <c r="H1152" i="1"/>
  <c r="G1152" i="1"/>
  <c r="D291" i="4"/>
  <c r="F289" i="4"/>
  <c r="D413" i="4"/>
  <c r="C285" i="1"/>
  <c r="D633" i="1"/>
  <c r="G345" i="1"/>
  <c r="H345" i="1"/>
  <c r="F635" i="4"/>
  <c r="C629" i="1"/>
  <c r="F290" i="4" l="1"/>
  <c r="E640" i="4"/>
  <c r="E415" i="4"/>
  <c r="D410" i="1" s="1"/>
  <c r="E414" i="4"/>
  <c r="D409" i="1" s="1"/>
  <c r="D408" i="1"/>
  <c r="I11" i="3"/>
  <c r="D640" i="4"/>
  <c r="D415" i="4"/>
  <c r="F413" i="4"/>
  <c r="C408" i="1"/>
  <c r="D414" i="4"/>
  <c r="H8" i="3"/>
  <c r="H984" i="1"/>
  <c r="G984" i="1"/>
  <c r="H630" i="1"/>
  <c r="G630" i="1"/>
  <c r="G403" i="1"/>
  <c r="H403" i="1"/>
  <c r="D641" i="4"/>
  <c r="F639" i="4"/>
  <c r="C633" i="1"/>
  <c r="H402" i="1"/>
  <c r="G402" i="1"/>
  <c r="F291" i="4"/>
  <c r="C287" i="1"/>
  <c r="H407" i="1"/>
  <c r="G407" i="1"/>
  <c r="E277" i="9"/>
  <c r="B278" i="9"/>
  <c r="H629" i="1"/>
  <c r="G629" i="1"/>
  <c r="H285" i="1"/>
  <c r="G285" i="1"/>
  <c r="G286" i="1"/>
  <c r="H286" i="1"/>
  <c r="E641" i="4" l="1"/>
  <c r="F641" i="4" s="1"/>
  <c r="E642" i="4"/>
  <c r="D634" i="1"/>
  <c r="F414" i="4"/>
  <c r="C409" i="1"/>
  <c r="H408" i="1"/>
  <c r="G408" i="1"/>
  <c r="H287" i="1"/>
  <c r="G287" i="1"/>
  <c r="G633" i="1"/>
  <c r="H633" i="1"/>
  <c r="D645" i="4"/>
  <c r="C635" i="1"/>
  <c r="D642" i="4"/>
  <c r="F640" i="4"/>
  <c r="C634" i="1"/>
  <c r="M3" i="9"/>
  <c r="I8" i="3"/>
  <c r="F415" i="4"/>
  <c r="C410" i="1"/>
  <c r="D636" i="1" l="1"/>
  <c r="E646" i="4"/>
  <c r="D635" i="1"/>
  <c r="G635" i="1" s="1"/>
  <c r="E645" i="4"/>
  <c r="H634" i="1"/>
  <c r="G634" i="1"/>
  <c r="H18" i="3"/>
  <c r="C639" i="1"/>
  <c r="H410" i="1"/>
  <c r="G410" i="1"/>
  <c r="D646" i="4"/>
  <c r="F642" i="4"/>
  <c r="C636" i="1"/>
  <c r="G409" i="1"/>
  <c r="H409" i="1"/>
  <c r="H635" i="1" l="1"/>
  <c r="D640" i="1"/>
  <c r="I19" i="3"/>
  <c r="I18" i="3"/>
  <c r="D639" i="1"/>
  <c r="G639" i="1" s="1"/>
  <c r="F645" i="4"/>
  <c r="F646" i="4"/>
  <c r="H19" i="3"/>
  <c r="C640" i="1"/>
  <c r="G276" i="9"/>
  <c r="E276" i="9" s="1"/>
  <c r="B276" i="9" s="1"/>
  <c r="H636" i="1"/>
  <c r="G636" i="1"/>
  <c r="H7" i="3" l="1"/>
  <c r="J3" i="9" s="1"/>
  <c r="H639" i="1"/>
  <c r="H640" i="1"/>
  <c r="G640" i="1"/>
  <c r="G274" i="9" l="1"/>
  <c r="M272" i="9"/>
  <c r="L272" i="9"/>
  <c r="H274" i="9"/>
  <c r="G17" i="9"/>
  <c r="L16" i="9"/>
  <c r="H15" i="9"/>
  <c r="H18" i="9"/>
  <c r="G18" i="9"/>
  <c r="I7" i="9"/>
  <c r="K13" i="9"/>
  <c r="K6" i="9"/>
  <c r="J11" i="9"/>
  <c r="I17" i="9"/>
  <c r="J8" i="9"/>
  <c r="G15" i="9"/>
  <c r="J17" i="9"/>
  <c r="K9" i="9"/>
  <c r="L15" i="9"/>
  <c r="J7" i="9"/>
  <c r="I12" i="9"/>
  <c r="I9" i="9"/>
  <c r="H16" i="9"/>
  <c r="I6" i="9"/>
  <c r="K12" i="9"/>
  <c r="K8" i="9"/>
  <c r="J13" i="9"/>
  <c r="I13" i="9"/>
  <c r="K5" i="9"/>
  <c r="J10" i="9"/>
  <c r="M16" i="9"/>
  <c r="I8" i="9"/>
  <c r="M15" i="9"/>
  <c r="I5" i="9"/>
  <c r="K11" i="9"/>
  <c r="J6" i="9"/>
  <c r="I11" i="9"/>
  <c r="H17" i="9"/>
  <c r="K10" i="9"/>
  <c r="G16" i="9"/>
  <c r="K7" i="9"/>
  <c r="J12" i="9"/>
  <c r="J9" i="9"/>
  <c r="J5" i="9"/>
  <c r="F15" i="9" l="1"/>
  <c r="F272" i="9"/>
  <c r="B272" i="9" s="1"/>
  <c r="E5" i="9"/>
  <c r="B5" i="9" s="1"/>
  <c r="E18" i="9"/>
  <c r="B18" i="9" s="1"/>
  <c r="E274" i="9"/>
  <c r="B274" i="9" s="1"/>
  <c r="E16" i="9"/>
  <c r="E8" i="9"/>
  <c r="B8" i="9" s="1"/>
  <c r="E13" i="9"/>
  <c r="B13" i="9" s="1"/>
  <c r="E6" i="9"/>
  <c r="B6" i="9" s="1"/>
  <c r="E15" i="9"/>
  <c r="E10" i="9"/>
  <c r="B10" i="9" s="1"/>
  <c r="E9" i="9"/>
  <c r="B9" i="9" s="1"/>
  <c r="E7" i="9"/>
  <c r="B7" i="9" s="1"/>
  <c r="F16" i="9"/>
  <c r="E11" i="9"/>
  <c r="B11" i="9" s="1"/>
  <c r="E12" i="9"/>
  <c r="B12" i="9" s="1"/>
  <c r="E17" i="9"/>
  <c r="B17" i="9" s="1"/>
  <c r="F14" i="9" l="1"/>
  <c r="F20" i="9"/>
  <c r="E20" i="9"/>
  <c r="I7" i="3" s="1"/>
  <c r="E4" i="9"/>
  <c r="B15" i="9"/>
  <c r="E14" i="9"/>
  <c r="B16"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<sst xmlns="http://schemas.openxmlformats.org/spreadsheetml/2006/main" count="4374" uniqueCount="3426">
  <si>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</si>
  <si>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</si>
  <si>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</si>
  <si>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</si>
  <si>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</si>
  <si>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</si>
  <si>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</si>
  <si>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</si>
  <si>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</si>
  <si>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</si>
  <si>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</si>
  <si>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</si>
  <si>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</si>
  <si>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</si>
  <si>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</si>
  <si>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</si>
  <si>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</si>
  <si>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</si>
  <si>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</si>
  <si>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</si>
  <si>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</si>
  <si>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</si>
  <si>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</si>
  <si>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</si>
  <si>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</si>
  <si>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</si>
  <si>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</si>
  <si>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</si>
  <si>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</si>
  <si>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</si>
  <si>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</si>
  <si>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DRŽAVNI ARHIV U BJELOVARU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</si>
  <si>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</si>
  <si>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</si>
  <si>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</si>
  <si>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</si>
  <si>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</si>
  <si>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</si>
  <si>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</si>
  <si>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</si>
  <si>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</si>
  <si>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</si>
  <si>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</si>
  <si>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</si>
  <si>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</si>
  <si>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</si>
  <si>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</si>
  <si>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</si>
  <si>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</si>
  <si>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789 - DRŽAVNI ARHIV U BJELOVARU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</si>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</sst>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418267.22</v>
      </c>
      <c r="D2" s="6">
        <f>'PR-RAS'!E6</f>
        <v>1319460.25</v>
      </c>
      <c r="E2" s="6">
        <v>0</v>
      </c>
      <c r="F2" s="6">
        <v>0</v>
      </c>
      <c r="G2" s="7">
        <f t="shared" ref="G2:G264" si="0">(B2/1000)*(C2*1+D2*2)</f>
        <v>3057.1877199999999</v>
      </c>
      <c r="H2" s="7">
        <f t="shared" ref="H2:H26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32647.489999999998</v>
      </c>
      <c r="D46" s="1">
        <f>'PR-RAS'!E50</f>
        <v>805597.17999999993</v>
      </c>
      <c r="E46" s="1">
        <v>0</v>
      </c>
      <c r="F46" s="1">
        <v>0</v>
      </c>
      <c r="G46" s="2">
        <f t="shared" si="0"/>
        <v>73972.883249999984</v>
      </c>
      <c r="H46" s="2">
        <f t="shared" si="1"/>
        <v>0.66999999993277015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7519.5</v>
      </c>
      <c r="D58" s="1">
        <f>'PR-RAS'!E62</f>
        <v>7740</v>
      </c>
      <c r="E58" s="1">
        <v>0</v>
      </c>
      <c r="F58" s="1">
        <v>0</v>
      </c>
      <c r="G58" s="2">
        <f t="shared" si="0"/>
        <v>1310.9715000000001</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7519.5</v>
      </c>
      <c r="D59" s="1">
        <f>'PR-RAS'!E63</f>
        <v>7740</v>
      </c>
      <c r="E59" s="1">
        <v>0</v>
      </c>
      <c r="F59" s="1">
        <v>0</v>
      </c>
      <c r="G59" s="2">
        <f t="shared" si="0"/>
        <v>1333.971</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663.61</v>
      </c>
      <c r="E64" s="1">
        <v>0</v>
      </c>
      <c r="F64" s="1">
        <v>0</v>
      </c>
      <c r="G64" s="2">
        <f t="shared" si="0"/>
        <v>83.614860000000007</v>
      </c>
      <c r="H64" s="2">
        <f t="shared" si="1"/>
        <v>0.38999999999998636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663.61</v>
      </c>
      <c r="E65" s="1">
        <v>0</v>
      </c>
      <c r="F65" s="1">
        <v>0</v>
      </c>
      <c r="G65" s="2">
        <f t="shared" si="0"/>
        <v>84.942080000000004</v>
      </c>
      <c r="H65" s="2">
        <f t="shared" si="1"/>
        <v>0.38999999999998636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17742</v>
      </c>
      <c r="D70" s="1">
        <f>'PR-RAS'!E74</f>
        <v>0</v>
      </c>
      <c r="E70" s="1">
        <v>0</v>
      </c>
      <c r="F70" s="1">
        <v>0</v>
      </c>
      <c r="G70" s="2">
        <f t="shared" si="0"/>
        <v>1224.1980000000001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17742</v>
      </c>
      <c r="D71" s="1">
        <f>'PR-RAS'!E75</f>
        <v>0</v>
      </c>
      <c r="E71" s="1">
        <v>0</v>
      </c>
      <c r="F71" s="1">
        <v>0</v>
      </c>
      <c r="G71" s="2">
        <f t="shared" si="0"/>
        <v>1241.94</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7385.99</v>
      </c>
      <c r="D73" s="1">
        <f>'PR-RAS'!E77</f>
        <v>797193.57</v>
      </c>
      <c r="E73" s="1">
        <v>0</v>
      </c>
      <c r="F73" s="1">
        <v>0</v>
      </c>
      <c r="G73" s="2">
        <f t="shared" si="0"/>
        <v>115327.66535999998</v>
      </c>
      <c r="H73" s="2">
        <f t="shared" si="1"/>
        <v>0.44000000005144102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7385.99</v>
      </c>
      <c r="D77" s="1">
        <f>'PR-RAS'!E81</f>
        <v>797193.57</v>
      </c>
      <c r="E77" s="1">
        <v>0</v>
      </c>
      <c r="F77" s="1">
        <v>0</v>
      </c>
      <c r="G77" s="2">
        <f t="shared" si="0"/>
        <v>121734.75787999999</v>
      </c>
      <c r="H77" s="2">
        <f t="shared" si="1"/>
        <v>0.44000000005144102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16881.12</v>
      </c>
      <c r="D120" s="1">
        <f>'PR-RAS'!E124</f>
        <v>27404.41</v>
      </c>
      <c r="E120" s="1">
        <v>0</v>
      </c>
      <c r="F120" s="1">
        <v>0</v>
      </c>
      <c r="G120" s="2">
        <f t="shared" si="0"/>
        <v>8531.1028599999991</v>
      </c>
      <c r="H120" s="2">
        <f t="shared" si="1"/>
        <v>0.52999999999883585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16881.12</v>
      </c>
      <c r="D121" s="1">
        <f>'PR-RAS'!E125</f>
        <v>27404.41</v>
      </c>
      <c r="E121" s="1">
        <v>0</v>
      </c>
      <c r="F121" s="1">
        <v>0</v>
      </c>
      <c r="G121" s="2">
        <f t="shared" si="0"/>
        <v>8602.7927999999993</v>
      </c>
      <c r="H121" s="2">
        <f t="shared" si="1"/>
        <v>0.52999999999883585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16881.12</v>
      </c>
      <c r="D123" s="1">
        <f>'PR-RAS'!E127</f>
        <v>27404.41</v>
      </c>
      <c r="E123" s="1">
        <v>0</v>
      </c>
      <c r="F123" s="1">
        <v>0</v>
      </c>
      <c r="G123" s="2">
        <f t="shared" si="0"/>
        <v>8746.1726799999997</v>
      </c>
      <c r="H123" s="2">
        <f t="shared" si="1"/>
        <v>0.52999999999883585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368738.61</v>
      </c>
      <c r="D129" s="1">
        <f>'PR-RAS'!E133</f>
        <v>486458.66</v>
      </c>
      <c r="E129" s="1">
        <v>0</v>
      </c>
      <c r="F129" s="1">
        <v>0</v>
      </c>
      <c r="G129" s="2">
        <f t="shared" si="0"/>
        <v>171731.95903999999</v>
      </c>
      <c r="H129" s="2">
        <f t="shared" si="1"/>
        <v>0.73000000003958121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368738.61</v>
      </c>
      <c r="D130" s="1">
        <f>'PR-RAS'!E134</f>
        <v>486458.66</v>
      </c>
      <c r="E130" s="1">
        <v>0</v>
      </c>
      <c r="F130" s="1">
        <v>0</v>
      </c>
      <c r="G130" s="2">
        <f t="shared" si="0"/>
        <v>173073.61497</v>
      </c>
      <c r="H130" s="2">
        <f t="shared" si="1"/>
        <v>0.73000000003958121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353263.79</v>
      </c>
      <c r="D131" s="1">
        <f>'PR-RAS'!E135</f>
        <v>484899.18</v>
      </c>
      <c r="E131" s="1">
        <v>0</v>
      </c>
      <c r="F131" s="1">
        <v>0</v>
      </c>
      <c r="G131" s="2">
        <f t="shared" si="0"/>
        <v>171998.07949999999</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15474.82</v>
      </c>
      <c r="D132" s="1">
        <f>'PR-RAS'!E136</f>
        <v>1559.48</v>
      </c>
      <c r="E132" s="1">
        <v>0</v>
      </c>
      <c r="F132" s="1">
        <v>0</v>
      </c>
      <c r="G132" s="2">
        <f t="shared" si="0"/>
        <v>2435.7851799999999</v>
      </c>
      <c r="H132" s="2">
        <f t="shared" si="1"/>
        <v>0.66000000000030923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385596.45999999996</v>
      </c>
      <c r="D147" s="1">
        <f>'PR-RAS'!E151</f>
        <v>524320.52</v>
      </c>
      <c r="E147" s="1">
        <v>0</v>
      </c>
      <c r="F147" s="1">
        <v>0</v>
      </c>
      <c r="G147" s="2">
        <f t="shared" si="0"/>
        <v>209398.67499999999</v>
      </c>
      <c r="H147" s="2">
        <f t="shared" si="1"/>
        <v>0.93999999994412065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305512.77</v>
      </c>
      <c r="D148" s="1">
        <f>'PR-RAS'!E152</f>
        <v>442160.2</v>
      </c>
      <c r="E148" s="1">
        <v>0</v>
      </c>
      <c r="F148" s="1">
        <v>0</v>
      </c>
      <c r="G148" s="2">
        <f t="shared" si="0"/>
        <v>174905.47598999998</v>
      </c>
      <c r="H148" s="2">
        <f t="shared" si="1"/>
        <v>0.42999999999301508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253455.62</v>
      </c>
      <c r="D149" s="1">
        <f>'PR-RAS'!E153</f>
        <v>367288.48</v>
      </c>
      <c r="E149" s="1">
        <v>0</v>
      </c>
      <c r="F149" s="1">
        <v>0</v>
      </c>
      <c r="G149" s="2">
        <f t="shared" si="0"/>
        <v>146228.82183999999</v>
      </c>
      <c r="H149" s="2">
        <f t="shared" si="1"/>
        <v>0.85999999998603016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253455.62</v>
      </c>
      <c r="D150" s="1">
        <f>'PR-RAS'!E154</f>
        <v>367288.48</v>
      </c>
      <c r="E150" s="1">
        <v>0</v>
      </c>
      <c r="F150" s="1">
        <v>0</v>
      </c>
      <c r="G150" s="2">
        <f t="shared" si="0"/>
        <v>147216.85441999999</v>
      </c>
      <c r="H150" s="2">
        <f t="shared" si="1"/>
        <v>0.85999999998603016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14011.7</v>
      </c>
      <c r="D154" s="1">
        <f>'PR-RAS'!E158</f>
        <v>18135.259999999998</v>
      </c>
      <c r="E154" s="1">
        <v>0</v>
      </c>
      <c r="F154" s="1">
        <v>0</v>
      </c>
      <c r="G154" s="2">
        <f t="shared" si="0"/>
        <v>7693.1796599999998</v>
      </c>
      <c r="H154" s="2">
        <f t="shared" si="1"/>
        <v>0.55999999999767169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38045.449999999997</v>
      </c>
      <c r="D155" s="1">
        <f>'PR-RAS'!E159</f>
        <v>56736.46</v>
      </c>
      <c r="E155" s="1">
        <v>0</v>
      </c>
      <c r="F155" s="1">
        <v>0</v>
      </c>
      <c r="G155" s="2">
        <f t="shared" si="0"/>
        <v>23333.828979999998</v>
      </c>
      <c r="H155" s="2">
        <f t="shared" si="1"/>
        <v>0.9099999999962165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38045.449999999997</v>
      </c>
      <c r="D157" s="1">
        <f>'PR-RAS'!E161</f>
        <v>56736.46</v>
      </c>
      <c r="E157" s="1">
        <v>0</v>
      </c>
      <c r="F157" s="1">
        <v>0</v>
      </c>
      <c r="G157" s="2">
        <f t="shared" si="0"/>
        <v>23636.865719999998</v>
      </c>
      <c r="H157" s="2">
        <f t="shared" si="1"/>
        <v>0.9099999999962165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79446.720000000001</v>
      </c>
      <c r="D159" s="1">
        <f>'PR-RAS'!E163</f>
        <v>81666.52</v>
      </c>
      <c r="E159" s="1">
        <v>0</v>
      </c>
      <c r="F159" s="1">
        <v>0</v>
      </c>
      <c r="G159" s="2">
        <f t="shared" si="0"/>
        <v>38359.202080000003</v>
      </c>
      <c r="H159" s="2">
        <f t="shared" si="1"/>
        <v>0.75999999999476131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14279.4</v>
      </c>
      <c r="D160" s="1">
        <f>'PR-RAS'!E164</f>
        <v>16179.95</v>
      </c>
      <c r="E160" s="1">
        <v>0</v>
      </c>
      <c r="F160" s="1">
        <v>0</v>
      </c>
      <c r="G160" s="2">
        <f t="shared" si="0"/>
        <v>7415.6487000000006</v>
      </c>
      <c r="H160" s="2">
        <f t="shared" si="1"/>
        <v>0.44999999999890861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2205.85</v>
      </c>
      <c r="D161" s="1">
        <f>'PR-RAS'!E165</f>
        <v>2744.26</v>
      </c>
      <c r="E161" s="1">
        <v>0</v>
      </c>
      <c r="F161" s="1">
        <v>0</v>
      </c>
      <c r="G161" s="2">
        <f t="shared" si="0"/>
        <v>1231.0992000000001</v>
      </c>
      <c r="H161" s="2">
        <f t="shared" si="1"/>
        <v>0.41000000000030923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9370.75</v>
      </c>
      <c r="D162" s="1">
        <f>'PR-RAS'!E166</f>
        <v>11642.73</v>
      </c>
      <c r="E162" s="1">
        <v>0</v>
      </c>
      <c r="F162" s="1">
        <v>0</v>
      </c>
      <c r="G162" s="2">
        <f t="shared" si="0"/>
        <v>5257.6498099999999</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2602.4</v>
      </c>
      <c r="D163" s="1">
        <f>'PR-RAS'!E167</f>
        <v>1792.96</v>
      </c>
      <c r="E163" s="1">
        <v>0</v>
      </c>
      <c r="F163" s="1">
        <v>0</v>
      </c>
      <c r="G163" s="2">
        <f t="shared" si="0"/>
        <v>1002.50784</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100.4</v>
      </c>
      <c r="D164" s="1">
        <f>'PR-RAS'!E168</f>
        <v>0</v>
      </c>
      <c r="E164" s="1">
        <v>0</v>
      </c>
      <c r="F164" s="1">
        <v>0</v>
      </c>
      <c r="G164" s="2">
        <f t="shared" si="0"/>
        <v>16.365200000000002</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15904.09</v>
      </c>
      <c r="D165" s="1">
        <f>'PR-RAS'!E169</f>
        <v>15014.679999999998</v>
      </c>
      <c r="E165" s="1">
        <v>0</v>
      </c>
      <c r="F165" s="1">
        <v>0</v>
      </c>
      <c r="G165" s="2">
        <f t="shared" si="0"/>
        <v>7533.0857999999998</v>
      </c>
      <c r="H165" s="2">
        <f t="shared" si="1"/>
        <v>0.41000000000167347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3985.12</v>
      </c>
      <c r="D166" s="1">
        <f>'PR-RAS'!E170</f>
        <v>5223.34</v>
      </c>
      <c r="E166" s="1">
        <v>0</v>
      </c>
      <c r="F166" s="1">
        <v>0</v>
      </c>
      <c r="G166" s="2">
        <f t="shared" si="0"/>
        <v>2381.2469999999998</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10069.18</v>
      </c>
      <c r="D168" s="1">
        <f>'PR-RAS'!E172</f>
        <v>7785.9</v>
      </c>
      <c r="E168" s="1">
        <v>0</v>
      </c>
      <c r="F168" s="1">
        <v>0</v>
      </c>
      <c r="G168" s="2">
        <f t="shared" si="0"/>
        <v>4282.0436600000003</v>
      </c>
      <c r="H168" s="2">
        <f t="shared" si="1"/>
        <v>0.28000000000065484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1793.79</v>
      </c>
      <c r="D170" s="1">
        <f>'PR-RAS'!E174</f>
        <v>1870.56</v>
      </c>
      <c r="E170" s="1">
        <v>0</v>
      </c>
      <c r="F170" s="1">
        <v>0</v>
      </c>
      <c r="G170" s="2">
        <f t="shared" si="0"/>
        <v>935.39979000000005</v>
      </c>
      <c r="H170" s="2">
        <f t="shared" si="1"/>
        <v>0.65000000000009095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56</v>
      </c>
      <c r="D172" s="1">
        <f>'PR-RAS'!E176</f>
        <v>134.88</v>
      </c>
      <c r="E172" s="1">
        <v>0</v>
      </c>
      <c r="F172" s="1">
        <v>0</v>
      </c>
      <c r="G172" s="2">
        <f t="shared" si="0"/>
        <v>55.70496</v>
      </c>
      <c r="H172" s="2">
        <f t="shared" si="1"/>
        <v>0.12000000000000455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47025.57</v>
      </c>
      <c r="D173" s="1">
        <f>'PR-RAS'!E177</f>
        <v>46672.94000000001</v>
      </c>
      <c r="E173" s="1">
        <v>0</v>
      </c>
      <c r="F173" s="1">
        <v>0</v>
      </c>
      <c r="G173" s="2">
        <f t="shared" si="0"/>
        <v>24143.8894</v>
      </c>
      <c r="H173" s="2">
        <f t="shared" si="1"/>
        <v>0.48999999999068677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3087.93</v>
      </c>
      <c r="D174" s="1">
        <f>'PR-RAS'!E178</f>
        <v>4041.12</v>
      </c>
      <c r="E174" s="1">
        <v>0</v>
      </c>
      <c r="F174" s="1">
        <v>0</v>
      </c>
      <c r="G174" s="2">
        <f t="shared" si="0"/>
        <v>1932.43941</v>
      </c>
      <c r="H174" s="2">
        <f t="shared" si="1"/>
        <v>0.19000000000005457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1351.15</v>
      </c>
      <c r="D175" s="1">
        <f>'PR-RAS'!E179</f>
        <v>1706.77</v>
      </c>
      <c r="E175" s="1">
        <v>0</v>
      </c>
      <c r="F175" s="1">
        <v>0</v>
      </c>
      <c r="G175" s="2">
        <f t="shared" si="0"/>
        <v>829.05606</v>
      </c>
      <c r="H175" s="2">
        <f t="shared" si="1"/>
        <v>0.38000000000010914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132.72</v>
      </c>
      <c r="D176" s="1">
        <f>'PR-RAS'!E180</f>
        <v>683</v>
      </c>
      <c r="E176" s="1">
        <v>0</v>
      </c>
      <c r="F176" s="1">
        <v>0</v>
      </c>
      <c r="G176" s="2">
        <f t="shared" si="0"/>
        <v>262.27600000000001</v>
      </c>
      <c r="H176" s="2">
        <f t="shared" si="1"/>
        <v>0.28000000000000114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1407.75</v>
      </c>
      <c r="D177" s="1">
        <f>'PR-RAS'!E181</f>
        <v>1513.46</v>
      </c>
      <c r="E177" s="1">
        <v>0</v>
      </c>
      <c r="F177" s="1">
        <v>0</v>
      </c>
      <c r="G177" s="2">
        <f t="shared" si="0"/>
        <v>780.50191999999993</v>
      </c>
      <c r="H177" s="2">
        <f t="shared" si="1"/>
        <v>0.71000000000003638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27688.74</v>
      </c>
      <c r="D178" s="1">
        <f>'PR-RAS'!E182</f>
        <v>28074.560000000001</v>
      </c>
      <c r="E178" s="1">
        <v>0</v>
      </c>
      <c r="F178" s="1">
        <v>0</v>
      </c>
      <c r="G178" s="2">
        <f t="shared" si="0"/>
        <v>14839.301219999999</v>
      </c>
      <c r="H178" s="2">
        <f t="shared" si="1"/>
        <v>0.69999999999708962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2278.67</v>
      </c>
      <c r="D179" s="1">
        <f>'PR-RAS'!E183</f>
        <v>211.39</v>
      </c>
      <c r="E179" s="1">
        <v>0</v>
      </c>
      <c r="F179" s="1">
        <v>0</v>
      </c>
      <c r="G179" s="2">
        <f t="shared" si="0"/>
        <v>480.85809999999992</v>
      </c>
      <c r="H179" s="2">
        <f t="shared" si="1"/>
        <v>0.7199999999999136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376.12</v>
      </c>
      <c r="D180" s="1">
        <f>'PR-RAS'!E184</f>
        <v>4628.2700000000004</v>
      </c>
      <c r="E180" s="1">
        <v>0</v>
      </c>
      <c r="F180" s="1">
        <v>0</v>
      </c>
      <c r="G180" s="2">
        <f t="shared" si="0"/>
        <v>1724.2461400000002</v>
      </c>
      <c r="H180" s="2">
        <f t="shared" si="1"/>
        <v>0.3900000000004411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7150.64</v>
      </c>
      <c r="D181" s="1">
        <f>'PR-RAS'!E185</f>
        <v>2194.23</v>
      </c>
      <c r="E181" s="1">
        <v>0</v>
      </c>
      <c r="F181" s="1">
        <v>0</v>
      </c>
      <c r="G181" s="2">
        <f t="shared" si="0"/>
        <v>2077.038</v>
      </c>
      <c r="H181" s="2">
        <f t="shared" si="1"/>
        <v>0.58999999999969077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3551.85</v>
      </c>
      <c r="D182" s="1">
        <f>'PR-RAS'!E186</f>
        <v>3620.14</v>
      </c>
      <c r="E182" s="1">
        <v>0</v>
      </c>
      <c r="F182" s="1">
        <v>0</v>
      </c>
      <c r="G182" s="2">
        <f t="shared" si="0"/>
        <v>1953.3755299999998</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80</v>
      </c>
      <c r="D183" s="1">
        <f>'PR-RAS'!E187</f>
        <v>988.16</v>
      </c>
      <c r="E183" s="1">
        <v>0</v>
      </c>
      <c r="F183" s="1">
        <v>0</v>
      </c>
      <c r="G183" s="2">
        <f t="shared" si="0"/>
        <v>374.25023999999996</v>
      </c>
      <c r="H183" s="2">
        <f t="shared" si="1"/>
        <v>0.15999999999996817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2157.6600000000003</v>
      </c>
      <c r="D184" s="1">
        <f>'PR-RAS'!E188</f>
        <v>2810.79</v>
      </c>
      <c r="E184" s="1">
        <v>0</v>
      </c>
      <c r="F184" s="1">
        <v>0</v>
      </c>
      <c r="G184" s="2">
        <f t="shared" si="0"/>
        <v>1423.6009199999999</v>
      </c>
      <c r="H184" s="2">
        <f t="shared" si="1"/>
        <v>0.54999999999972715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673.22</v>
      </c>
      <c r="D186" s="1">
        <f>'PR-RAS'!E190</f>
        <v>842.09</v>
      </c>
      <c r="E186" s="1">
        <v>0</v>
      </c>
      <c r="F186" s="1">
        <v>0</v>
      </c>
      <c r="G186" s="2">
        <f t="shared" si="0"/>
        <v>436.11900000000003</v>
      </c>
      <c r="H186" s="2">
        <f t="shared" si="1"/>
        <v>0.31000000000005912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673.12</v>
      </c>
      <c r="D187" s="1">
        <f>'PR-RAS'!E191</f>
        <v>816.05</v>
      </c>
      <c r="E187" s="1">
        <v>0</v>
      </c>
      <c r="F187" s="1">
        <v>0</v>
      </c>
      <c r="G187" s="2">
        <f t="shared" si="0"/>
        <v>428.77091999999993</v>
      </c>
      <c r="H187" s="2">
        <f t="shared" si="1"/>
        <v>0.16999999999995907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v>
      </c>
      <c r="D188" s="1">
        <f>'PR-RAS'!E192</f>
        <v>15</v>
      </c>
      <c r="E188" s="1">
        <v>0</v>
      </c>
      <c r="F188" s="1">
        <v>0</v>
      </c>
      <c r="G188" s="2">
        <f t="shared" si="0"/>
        <v>8.4149999999999991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291.33</v>
      </c>
      <c r="E189" s="1">
        <v>0</v>
      </c>
      <c r="F189" s="1">
        <v>0</v>
      </c>
      <c r="G189" s="2">
        <f t="shared" si="0"/>
        <v>109.54007999999999</v>
      </c>
      <c r="H189" s="2">
        <f t="shared" si="1"/>
        <v>0.32999999999998408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796.32</v>
      </c>
      <c r="D191" s="1">
        <f>'PR-RAS'!E195</f>
        <v>846.32</v>
      </c>
      <c r="E191" s="1">
        <v>0</v>
      </c>
      <c r="F191" s="1">
        <v>0</v>
      </c>
      <c r="G191" s="2">
        <f t="shared" si="0"/>
        <v>472.9024</v>
      </c>
      <c r="H191" s="2">
        <f t="shared" si="1"/>
        <v>0.64000000000010004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636.97</v>
      </c>
      <c r="D192" s="1">
        <f>'PR-RAS'!E196</f>
        <v>493.8</v>
      </c>
      <c r="E192" s="1">
        <v>0</v>
      </c>
      <c r="F192" s="1">
        <v>0</v>
      </c>
      <c r="G192" s="2">
        <f t="shared" si="0"/>
        <v>310.29287000000005</v>
      </c>
      <c r="H192" s="2">
        <f t="shared" si="1"/>
        <v>0.22999999999996135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636.97</v>
      </c>
      <c r="D206" s="1">
        <f>'PR-RAS'!E210</f>
        <v>493.8</v>
      </c>
      <c r="E206" s="1">
        <v>0</v>
      </c>
      <c r="F206" s="1">
        <v>0</v>
      </c>
      <c r="G206" s="2">
        <f t="shared" si="0"/>
        <v>333.03685000000002</v>
      </c>
      <c r="H206" s="2">
        <f t="shared" si="1"/>
        <v>0.22999999999996135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458.03</v>
      </c>
      <c r="D207" s="1">
        <f>'PR-RAS'!E211</f>
        <v>493.8</v>
      </c>
      <c r="E207" s="1">
        <v>0</v>
      </c>
      <c r="F207" s="1">
        <v>0</v>
      </c>
      <c r="G207" s="2">
        <f t="shared" si="0"/>
        <v>297.79978</v>
      </c>
      <c r="H207" s="2">
        <f t="shared" si="1"/>
        <v>0.22999999999996135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178.94</v>
      </c>
      <c r="D210" s="1">
        <f>'PR-RAS'!E214</f>
        <v>0</v>
      </c>
      <c r="E210" s="1">
        <v>0</v>
      </c>
      <c r="F210" s="1">
        <v>0</v>
      </c>
      <c r="G210" s="2">
        <f t="shared" si="0"/>
        <v>37.39846</v>
      </c>
      <c r="H210" s="2">
        <f t="shared" si="1"/>
        <v>6.0000000000002274E-2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385596.45999999996</v>
      </c>
      <c r="D285" s="1">
        <f>'PR-RAS'!E289</f>
        <v>524320.52</v>
      </c>
      <c r="E285" s="1">
        <v>0</v>
      </c>
      <c r="F285" s="1">
        <v>0</v>
      </c>
      <c r="G285" s="2">
        <f t="shared" si="8"/>
        <v>407323.44999999995</v>
      </c>
      <c r="H285" s="2">
        <f t="shared" si="9"/>
        <v>0.93999999994412065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32670.760000000009</v>
      </c>
      <c r="D286" s="1">
        <f>'PR-RAS'!E290</f>
        <v>795139.73</v>
      </c>
      <c r="E286" s="1">
        <v>0</v>
      </c>
      <c r="F286" s="1">
        <v>0</v>
      </c>
      <c r="G286" s="2">
        <f t="shared" si="8"/>
        <v>462540.81269999995</v>
      </c>
      <c r="H286" s="2">
        <f t="shared" si="9"/>
        <v>0.51000000000931323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38780.29</v>
      </c>
      <c r="D288" s="1">
        <f>'PR-RAS'!E292</f>
        <v>39516.42</v>
      </c>
      <c r="E288" s="1">
        <v>0</v>
      </c>
      <c r="F288" s="1">
        <v>0</v>
      </c>
      <c r="G288" s="2">
        <f t="shared" si="8"/>
        <v>33812.368309999998</v>
      </c>
      <c r="H288" s="2">
        <f t="shared" si="9"/>
        <v>0.70999999999912689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1463.06</v>
      </c>
      <c r="D290" s="1">
        <f>'PR-RAS'!E294</f>
        <v>174.31</v>
      </c>
      <c r="E290" s="1">
        <v>0</v>
      </c>
      <c r="F290" s="1">
        <v>0</v>
      </c>
      <c r="G290" s="2">
        <f t="shared" si="8"/>
        <v>523.57551999999987</v>
      </c>
      <c r="H290" s="2">
        <f t="shared" si="9"/>
        <v>0.3699999999999477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1463.06</v>
      </c>
      <c r="D291" s="1">
        <f>'PR-RAS'!E295</f>
        <v>174.31</v>
      </c>
      <c r="E291" s="1">
        <v>0</v>
      </c>
      <c r="F291" s="1">
        <v>0</v>
      </c>
      <c r="G291" s="2">
        <f t="shared" si="8"/>
        <v>525.38719999999989</v>
      </c>
      <c r="H291" s="2">
        <f t="shared" si="9"/>
        <v>0.3699999999999477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150.62</v>
      </c>
      <c r="D293" s="1">
        <f>'PR-RAS'!E298</f>
        <v>147.88</v>
      </c>
      <c r="E293" s="1">
        <v>0</v>
      </c>
      <c r="F293" s="1">
        <v>0</v>
      </c>
      <c r="G293" s="2">
        <f t="shared" si="8"/>
        <v>130.34295999999998</v>
      </c>
      <c r="H293" s="2">
        <f t="shared" si="9"/>
        <v>0.5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150.62</v>
      </c>
      <c r="D306" s="1">
        <f>'PR-RAS'!E311</f>
        <v>147.88</v>
      </c>
      <c r="E306" s="1">
        <v>0</v>
      </c>
      <c r="F306" s="1">
        <v>0</v>
      </c>
      <c r="G306" s="2">
        <f t="shared" si="8"/>
        <v>136.14589999999998</v>
      </c>
      <c r="H306" s="2">
        <f t="shared" si="9"/>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150.62</v>
      </c>
      <c r="D326" s="1">
        <f>'PR-RAS'!E331</f>
        <v>147.88</v>
      </c>
      <c r="E326" s="1">
        <v>0</v>
      </c>
      <c r="F326" s="1">
        <v>0</v>
      </c>
      <c r="G326" s="2">
        <f t="shared" si="8"/>
        <v>145.0735</v>
      </c>
      <c r="H326" s="2">
        <f t="shared" si="9"/>
        <v>0.5</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150.62</v>
      </c>
      <c r="D327" s="1">
        <f>'PR-RAS'!E332</f>
        <v>147.88</v>
      </c>
      <c r="E327" s="1">
        <v>0</v>
      </c>
      <c r="F327" s="1">
        <v>0</v>
      </c>
      <c r="G327" s="2">
        <f t="shared" si="8"/>
        <v>145.51988</v>
      </c>
      <c r="H327" s="2">
        <f t="shared" si="9"/>
        <v>0.5</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32040.32</v>
      </c>
      <c r="D345" s="1">
        <f>'PR-RAS'!E350</f>
        <v>810281.88</v>
      </c>
      <c r="E345" s="1">
        <v>0</v>
      </c>
      <c r="F345" s="1">
        <v>0</v>
      </c>
      <c r="G345" s="2">
        <f t="shared" si="8"/>
        <v>568495.80351999996</v>
      </c>
      <c r="H345" s="2">
        <f t="shared" si="9"/>
        <v>0.43999999999505235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9402.33</v>
      </c>
      <c r="D358" s="1">
        <f>'PR-RAS'!E363</f>
        <v>805137.38</v>
      </c>
      <c r="E358" s="1">
        <v>0</v>
      </c>
      <c r="F358" s="1">
        <v>0</v>
      </c>
      <c r="G358" s="2">
        <f t="shared" si="8"/>
        <v>578224.72112999996</v>
      </c>
      <c r="H358" s="2">
        <f t="shared" si="9"/>
        <v>0.71000000000458385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797193.57</v>
      </c>
      <c r="E359" s="1">
        <v>0</v>
      </c>
      <c r="F359" s="1">
        <v>0</v>
      </c>
      <c r="G359" s="2">
        <f t="shared" si="8"/>
        <v>570790.59611999989</v>
      </c>
      <c r="H359" s="2">
        <f t="shared" si="9"/>
        <v>0.43000000005122274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797193.57</v>
      </c>
      <c r="E361" s="1">
        <v>0</v>
      </c>
      <c r="F361" s="1">
        <v>0</v>
      </c>
      <c r="G361" s="2">
        <f t="shared" si="8"/>
        <v>573979.3703999999</v>
      </c>
      <c r="H361" s="2">
        <f t="shared" si="9"/>
        <v>0.43000000005122274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9309.65</v>
      </c>
      <c r="D364" s="1">
        <f>'PR-RAS'!E369</f>
        <v>7943.8099999999995</v>
      </c>
      <c r="E364" s="1">
        <v>0</v>
      </c>
      <c r="F364" s="1">
        <v>0</v>
      </c>
      <c r="G364" s="2">
        <f t="shared" si="8"/>
        <v>9146.6090099999983</v>
      </c>
      <c r="H364" s="2">
        <f t="shared" si="9"/>
        <v>0.54000000000087311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4336.25</v>
      </c>
      <c r="D365" s="1">
        <f>'PR-RAS'!E370</f>
        <v>2400.36</v>
      </c>
      <c r="E365" s="1">
        <v>0</v>
      </c>
      <c r="F365" s="1">
        <v>0</v>
      </c>
      <c r="G365" s="2">
        <f t="shared" si="8"/>
        <v>3325.8570800000002</v>
      </c>
      <c r="H365" s="2">
        <f t="shared" si="9"/>
        <v>0.61000000000012733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4973.3999999999996</v>
      </c>
      <c r="D371" s="1">
        <f>'PR-RAS'!E376</f>
        <v>5543.45</v>
      </c>
      <c r="E371" s="1">
        <v>0</v>
      </c>
      <c r="F371" s="1">
        <v>0</v>
      </c>
      <c r="G371" s="2">
        <f t="shared" si="8"/>
        <v>5942.3109999999997</v>
      </c>
      <c r="H371" s="2">
        <f t="shared" si="9"/>
        <v>0.8499999999994543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92.68</v>
      </c>
      <c r="D378" s="1">
        <f>'PR-RAS'!E383</f>
        <v>0</v>
      </c>
      <c r="E378" s="1">
        <v>0</v>
      </c>
      <c r="F378" s="1">
        <v>0</v>
      </c>
      <c r="G378" s="2">
        <f t="shared" si="8"/>
        <v>34.940360000000005</v>
      </c>
      <c r="H378" s="2">
        <f t="shared" si="9"/>
        <v>0.31999999999999318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92.68</v>
      </c>
      <c r="D379" s="1">
        <f>'PR-RAS'!E384</f>
        <v>0</v>
      </c>
      <c r="E379" s="1">
        <v>0</v>
      </c>
      <c r="F379" s="1">
        <v>0</v>
      </c>
      <c r="G379" s="2">
        <f t="shared" si="8"/>
        <v>35.03304</v>
      </c>
      <c r="H379" s="2">
        <f t="shared" si="9"/>
        <v>0.31999999999999318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2352</v>
      </c>
      <c r="D391" s="1">
        <f>'PR-RAS'!E396</f>
        <v>2607</v>
      </c>
      <c r="E391" s="1">
        <v>0</v>
      </c>
      <c r="F391" s="1">
        <v>0</v>
      </c>
      <c r="G391" s="2">
        <f t="shared" si="8"/>
        <v>2950.7400000000002</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2352</v>
      </c>
      <c r="D392" s="1">
        <f>'PR-RAS'!E397</f>
        <v>2607</v>
      </c>
      <c r="E392" s="1">
        <v>0</v>
      </c>
      <c r="F392" s="1">
        <v>0</v>
      </c>
      <c r="G392" s="2">
        <f t="shared" si="8"/>
        <v>2958.306</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2352</v>
      </c>
      <c r="D394" s="1">
        <f>'PR-RAS'!E399</f>
        <v>2607</v>
      </c>
      <c r="E394" s="1">
        <v>0</v>
      </c>
      <c r="F394" s="1">
        <v>0</v>
      </c>
      <c r="G394" s="2">
        <f t="shared" si="8"/>
        <v>2973.4380000000001</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20285.990000000002</v>
      </c>
      <c r="D397" s="1">
        <f>'PR-RAS'!E402</f>
        <v>2537.5</v>
      </c>
      <c r="E397" s="1">
        <v>0</v>
      </c>
      <c r="F397" s="1">
        <v>0</v>
      </c>
      <c r="G397" s="2">
        <f t="shared" si="8"/>
        <v>10042.952040000002</v>
      </c>
      <c r="H397" s="2">
        <f t="shared" si="9"/>
        <v>0.50999999999839929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20285.990000000002</v>
      </c>
      <c r="D398" s="1">
        <f>'PR-RAS'!E403</f>
        <v>2537.5</v>
      </c>
      <c r="E398" s="1">
        <v>0</v>
      </c>
      <c r="F398" s="1">
        <v>0</v>
      </c>
      <c r="G398" s="2">
        <f t="shared" si="8"/>
        <v>10068.313030000001</v>
      </c>
      <c r="H398" s="2">
        <f t="shared" si="9"/>
        <v>0.50999999999839929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31889.7</v>
      </c>
      <c r="D403" s="1">
        <f>'PR-RAS'!E408</f>
        <v>810134</v>
      </c>
      <c r="E403" s="1">
        <v>0</v>
      </c>
      <c r="F403" s="1">
        <v>0</v>
      </c>
      <c r="G403" s="2">
        <f t="shared" si="8"/>
        <v>664167.39540000004</v>
      </c>
      <c r="H403" s="2">
        <f t="shared" si="9"/>
        <v>0.2999999999992724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418417.83999999997</v>
      </c>
      <c r="D407" s="1">
        <f>'PR-RAS'!E412</f>
        <v>1319608.1299999999</v>
      </c>
      <c r="E407" s="1">
        <v>0</v>
      </c>
      <c r="F407" s="1">
        <v>0</v>
      </c>
      <c r="G407" s="2">
        <f t="shared" si="8"/>
        <v>1241399.4446</v>
      </c>
      <c r="H407" s="2">
        <f t="shared" si="9"/>
        <v>0.28999999992083758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417636.77999999997</v>
      </c>
      <c r="D408" s="1">
        <f>'PR-RAS'!E413</f>
        <v>1334602.3999999999</v>
      </c>
      <c r="E408" s="1">
        <v>0</v>
      </c>
      <c r="F408" s="1">
        <v>0</v>
      </c>
      <c r="G408" s="2">
        <f t="shared" si="8"/>
        <v>1256344.5230599998</v>
      </c>
      <c r="H408" s="2">
        <f t="shared" si="9"/>
        <v>0.61999999993713573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781.05999999999767</v>
      </c>
      <c r="D409" s="1">
        <f>'PR-RAS'!E414</f>
        <v>0</v>
      </c>
      <c r="E409" s="1">
        <v>0</v>
      </c>
      <c r="F409" s="1">
        <v>0</v>
      </c>
      <c r="G409" s="2">
        <f t="shared" si="8"/>
        <v>318.67247999999904</v>
      </c>
      <c r="H409" s="2">
        <f t="shared" si="9"/>
        <v>5.9999999997671694E-2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14994.270000000019</v>
      </c>
      <c r="E410" s="1">
        <v>0</v>
      </c>
      <c r="F410" s="1">
        <v>0</v>
      </c>
      <c r="G410" s="2">
        <f t="shared" si="8"/>
        <v>12265.312860000015</v>
      </c>
      <c r="H410" s="2">
        <f t="shared" si="9"/>
        <v>0.27000000001862645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38780.29</v>
      </c>
      <c r="D411" s="1">
        <f>'PR-RAS'!E416</f>
        <v>39516.42</v>
      </c>
      <c r="E411" s="1">
        <v>0</v>
      </c>
      <c r="F411" s="1">
        <v>0</v>
      </c>
      <c r="G411" s="2">
        <f t="shared" si="8"/>
        <v>48303.383300000001</v>
      </c>
      <c r="H411" s="2">
        <f t="shared" si="9"/>
        <v>0.70999999999912689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1463.06</v>
      </c>
      <c r="D413" s="1">
        <f>'PR-RAS'!E418</f>
        <v>174.31</v>
      </c>
      <c r="E413" s="1">
        <v>0</v>
      </c>
      <c r="F413" s="1">
        <v>0</v>
      </c>
      <c r="G413" s="2">
        <f t="shared" si="8"/>
        <v>746.41215999999986</v>
      </c>
      <c r="H413" s="2">
        <f t="shared" si="9"/>
        <v>0.3699999999999477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418417.83999999997</v>
      </c>
      <c r="D633" s="1">
        <f>'PR-RAS'!E639</f>
        <v>1319608.1299999999</v>
      </c>
      <c r="E633" s="1">
        <v>0</v>
      </c>
      <c r="F633" s="1">
        <v>0</v>
      </c>
      <c r="G633" s="2">
        <f t="shared" si="10"/>
        <v>1932424.7511999998</v>
      </c>
      <c r="H633" s="2">
        <f t="shared" si="11"/>
        <v>0.28999999992083758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417636.77999999997</v>
      </c>
      <c r="D634" s="1">
        <f>'PR-RAS'!E640</f>
        <v>1334602.3999999999</v>
      </c>
      <c r="E634" s="1">
        <v>0</v>
      </c>
      <c r="F634" s="1">
        <v>0</v>
      </c>
      <c r="G634" s="2">
        <f t="shared" si="10"/>
        <v>1953970.7201399999</v>
      </c>
      <c r="H634" s="2">
        <f t="shared" si="11"/>
        <v>0.61999999993713573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781.05999999999767</v>
      </c>
      <c r="D635" s="1">
        <f>'PR-RAS'!E641</f>
        <v>0</v>
      </c>
      <c r="E635" s="1">
        <v>0</v>
      </c>
      <c r="F635" s="1">
        <v>0</v>
      </c>
      <c r="G635" s="2">
        <f t="shared" si="10"/>
        <v>495.19203999999854</v>
      </c>
      <c r="H635" s="2">
        <f t="shared" si="11"/>
        <v>5.9999999997671694E-2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14994.270000000019</v>
      </c>
      <c r="E636" s="1">
        <v>0</v>
      </c>
      <c r="F636" s="1">
        <v>0</v>
      </c>
      <c r="G636" s="2">
        <f t="shared" si="10"/>
        <v>19042.722900000022</v>
      </c>
      <c r="H636" s="2">
        <f t="shared" si="11"/>
        <v>0.27000000001862645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38780.29</v>
      </c>
      <c r="D637" s="1">
        <f>'PR-RAS'!E643</f>
        <v>39516.42</v>
      </c>
      <c r="E637" s="1">
        <v>0</v>
      </c>
      <c r="F637" s="1">
        <v>0</v>
      </c>
      <c r="G637" s="2">
        <f t="shared" si="10"/>
        <v>74929.150680000006</v>
      </c>
      <c r="H637" s="2">
        <f t="shared" si="11"/>
        <v>0.70999999999912689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39561.35</v>
      </c>
      <c r="D639" s="1">
        <f>'PR-RAS'!E645</f>
        <v>24522.14999999998</v>
      </c>
      <c r="E639" s="1">
        <v>0</v>
      </c>
      <c r="F639" s="1">
        <v>0</v>
      </c>
      <c r="G639" s="2">
        <f t="shared" si="10"/>
        <v>56530.404699999977</v>
      </c>
      <c r="H639" s="2">
        <f t="shared" si="11"/>
        <v>0.49999999997817213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30258.69</v>
      </c>
      <c r="D641" s="1">
        <f>'PR-RAS'!E647</f>
        <v>42737.26</v>
      </c>
      <c r="E641" s="1">
        <v>0</v>
      </c>
      <c r="F641" s="1">
        <v>0</v>
      </c>
      <c r="G641" s="2">
        <f t="shared" si="10"/>
        <v>74069.254400000005</v>
      </c>
      <c r="H641" s="2">
        <f t="shared" si="11"/>
        <v>0.57000000000334694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39068.68</v>
      </c>
      <c r="D642" s="1">
        <f>'PR-RAS'!E649</f>
        <v>43061.35</v>
      </c>
      <c r="E642" s="1">
        <v>0</v>
      </c>
      <c r="F642" s="1">
        <v>0</v>
      </c>
      <c r="G642" s="2">
        <f t="shared" si="10"/>
        <v>80247.674580000006</v>
      </c>
      <c r="H642" s="2">
        <f t="shared" si="11"/>
        <v>0.66999999999825377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431014.77</v>
      </c>
      <c r="D643" s="1">
        <f>'PR-RAS'!E650</f>
        <v>1329304.52</v>
      </c>
      <c r="E643" s="1">
        <v>0</v>
      </c>
      <c r="F643" s="1">
        <v>0</v>
      </c>
      <c r="G643" s="2">
        <f t="shared" si="10"/>
        <v>1983538.4860200002</v>
      </c>
      <c r="H643" s="2">
        <f t="shared" si="11"/>
        <v>0.7099999999627471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427022.1</v>
      </c>
      <c r="D644" s="1">
        <f>'PR-RAS'!E651</f>
        <v>1344343.72</v>
      </c>
      <c r="E644" s="1">
        <v>0</v>
      </c>
      <c r="F644" s="1">
        <v>0</v>
      </c>
      <c r="G644" s="2">
        <f t="shared" si="10"/>
        <v>2003401.23422</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43061.350000000035</v>
      </c>
      <c r="D645" s="1">
        <f>'PR-RAS'!E652</f>
        <v>28022.15000000014</v>
      </c>
      <c r="E645" s="1">
        <v>0</v>
      </c>
      <c r="F645" s="1">
        <v>0</v>
      </c>
      <c r="G645" s="2">
        <f t="shared" si="10"/>
        <v>63824.038600000204</v>
      </c>
      <c r="H645" s="2">
        <f t="shared" si="11"/>
        <v>0.50000000017462298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17</v>
      </c>
      <c r="E647" s="1">
        <v>0</v>
      </c>
      <c r="F647" s="1">
        <v>0</v>
      </c>
      <c r="G647" s="2">
        <f t="shared" si="10"/>
        <v>31.654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15</v>
      </c>
      <c r="E649" s="1">
        <v>0</v>
      </c>
      <c r="F649" s="1">
        <v>0</v>
      </c>
      <c r="G649" s="2">
        <f t="shared" si="10"/>
        <v>28.512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7519.5</v>
      </c>
      <c r="D662" s="1">
        <f>'PR-RAS'!E669</f>
        <v>7740</v>
      </c>
      <c r="E662" s="1">
        <v>0</v>
      </c>
      <c r="F662" s="1">
        <v>0</v>
      </c>
      <c r="G662" s="2">
        <f t="shared" si="10"/>
        <v>15202.6695</v>
      </c>
      <c r="H662" s="2">
        <f t="shared" si="11"/>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663.61</v>
      </c>
      <c r="E669" s="1">
        <v>0</v>
      </c>
      <c r="F669" s="1">
        <v>0</v>
      </c>
      <c r="G669" s="2">
        <f t="shared" si="10"/>
        <v>886.58296000000007</v>
      </c>
      <c r="H669" s="2">
        <f t="shared" si="11"/>
        <v>0.38999999999998636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17742</v>
      </c>
      <c r="D690" s="1">
        <f>'PR-RAS'!E697</f>
        <v>0</v>
      </c>
      <c r="E690" s="1">
        <v>0</v>
      </c>
      <c r="F690" s="1">
        <v>0</v>
      </c>
      <c r="G690" s="2">
        <f t="shared" si="10"/>
        <v>12224.237999999999</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882.88</v>
      </c>
      <c r="E710" s="1">
        <v>0</v>
      </c>
      <c r="F710" s="1">
        <v>0</v>
      </c>
      <c r="G710" s="2">
        <f t="shared" si="10"/>
        <v>1251.9238399999999</v>
      </c>
      <c r="H710" s="2">
        <f t="shared" si="11"/>
        <v>0.12000000000000455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9370.75</v>
      </c>
      <c r="D711" s="1">
        <f>'PR-RAS'!E718</f>
        <v>11642.73</v>
      </c>
      <c r="E711" s="1">
        <v>0</v>
      </c>
      <c r="F711" s="1">
        <v>0</v>
      </c>
      <c r="G711" s="2">
        <f t="shared" si="10"/>
        <v>23185.909099999997</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2278.67</v>
      </c>
      <c r="D713" s="1">
        <f>'PR-RAS'!E720</f>
        <v>211.39</v>
      </c>
      <c r="E713" s="1">
        <v>0</v>
      </c>
      <c r="F713" s="1">
        <v>0</v>
      </c>
      <c r="G713" s="2">
        <f t="shared" si="10"/>
        <v>1923.4323999999997</v>
      </c>
      <c r="H713" s="2">
        <f t="shared" si="11"/>
        <v>0.7199999999999136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376.12</v>
      </c>
      <c r="D714" s="1">
        <f>'PR-RAS'!E721</f>
        <v>3535.79</v>
      </c>
      <c r="E714" s="1">
        <v>0</v>
      </c>
      <c r="F714" s="1">
        <v>0</v>
      </c>
      <c r="G714" s="2">
        <f t="shared" si="10"/>
        <v>5310.2100999999993</v>
      </c>
      <c r="H714" s="2">
        <f t="shared" si="11"/>
        <v>0.33000000000004093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1092.48</v>
      </c>
      <c r="E715" s="1">
        <v>0</v>
      </c>
      <c r="F715" s="1">
        <v>0</v>
      </c>
      <c r="G715" s="2">
        <f t="shared" si="10"/>
        <v>1560.0614399999999</v>
      </c>
      <c r="H715" s="2">
        <f t="shared" si="11"/>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1463854.0200000003</v>
      </c>
      <c r="D984" s="6">
        <f>BILANCA!E6</f>
        <v>2249199.2500000005</v>
      </c>
      <c r="E984" s="6">
        <v>0</v>
      </c>
      <c r="F984" s="6">
        <v>0</v>
      </c>
      <c r="G984" s="7">
        <f t="shared" ref="G984:G1241" si="22">B984/1000*C984+B984/500*D984</f>
        <v>5962.2525200000018</v>
      </c>
      <c r="H984" s="7">
        <f t="shared" si="19"/>
        <v>0.27000000071711838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1389070.9200000002</v>
      </c>
      <c r="D985" s="1">
        <f>BILANCA!E7</f>
        <v>2175671.5300000003</v>
      </c>
      <c r="E985" s="1">
        <v>0</v>
      </c>
      <c r="F985" s="1">
        <v>0</v>
      </c>
      <c r="G985" s="2">
        <f t="shared" si="22"/>
        <v>11480.827960000002</v>
      </c>
      <c r="H985" s="2">
        <f t="shared" si="19"/>
        <v>0.54999999958090484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1235074.75</v>
      </c>
      <c r="D990" s="1">
        <f>BILANCA!E12</f>
        <v>1221874.79</v>
      </c>
      <c r="E990" s="1">
        <v>0</v>
      </c>
      <c r="F990" s="1">
        <v>0</v>
      </c>
      <c r="G990" s="2">
        <f t="shared" si="22"/>
        <v>25751.77031</v>
      </c>
      <c r="H990" s="2">
        <f t="shared" si="19"/>
        <v>0.4599999999627471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1208148.1099999999</v>
      </c>
      <c r="D991" s="1">
        <f>BILANCA!E13</f>
        <v>1195249.6199999999</v>
      </c>
      <c r="E991" s="1">
        <v>0</v>
      </c>
      <c r="F991" s="1">
        <v>0</v>
      </c>
      <c r="G991" s="2">
        <f t="shared" si="22"/>
        <v>28789.178799999994</v>
      </c>
      <c r="H991" s="2">
        <f t="shared" si="19"/>
        <v>0.48999999999068677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1234878.8999999999</v>
      </c>
      <c r="D993" s="1">
        <f>BILANCA!E15</f>
        <v>1237416.3999999999</v>
      </c>
      <c r="E993" s="1">
        <v>0</v>
      </c>
      <c r="F993" s="1">
        <v>0</v>
      </c>
      <c r="G993" s="2">
        <f t="shared" si="22"/>
        <v>37097.116999999998</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26730.79</v>
      </c>
      <c r="D996" s="1">
        <f>BILANCA!E18</f>
        <v>42166.78</v>
      </c>
      <c r="E996" s="1">
        <v>0</v>
      </c>
      <c r="F996" s="1">
        <v>0</v>
      </c>
      <c r="G996" s="2">
        <f t="shared" si="22"/>
        <v>1443.83655</v>
      </c>
      <c r="H996" s="2">
        <f t="shared" si="19"/>
        <v>0.43000000000029104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16555.489999999991</v>
      </c>
      <c r="D997" s="1">
        <f>BILANCA!E19</f>
        <v>17498.299999999988</v>
      </c>
      <c r="E997" s="1">
        <v>0</v>
      </c>
      <c r="F997" s="1">
        <v>0</v>
      </c>
      <c r="G997" s="2">
        <f t="shared" si="22"/>
        <v>721.72925999999961</v>
      </c>
      <c r="H997" s="2">
        <f t="shared" si="19"/>
        <v>0.78999999997904524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169705.51</v>
      </c>
      <c r="D998" s="1">
        <f>BILANCA!E20</f>
        <v>172105.87</v>
      </c>
      <c r="E998" s="1">
        <v>0</v>
      </c>
      <c r="F998" s="1">
        <v>0</v>
      </c>
      <c r="G998" s="2">
        <f t="shared" si="22"/>
        <v>7708.7587499999991</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982.41</v>
      </c>
      <c r="D999" s="1">
        <f>BILANCA!E21</f>
        <v>982.41</v>
      </c>
      <c r="E999" s="1">
        <v>0</v>
      </c>
      <c r="F999" s="1">
        <v>0</v>
      </c>
      <c r="G999" s="2">
        <f t="shared" si="22"/>
        <v>47.155680000000004</v>
      </c>
      <c r="H999" s="2">
        <f t="shared" si="19"/>
        <v>0.81999999999993634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395.68</v>
      </c>
      <c r="D1000" s="1">
        <f>BILANCA!E22</f>
        <v>395.68</v>
      </c>
      <c r="E1000" s="1">
        <v>0</v>
      </c>
      <c r="F1000" s="1">
        <v>0</v>
      </c>
      <c r="G1000" s="2">
        <f t="shared" si="22"/>
        <v>20.179680000000005</v>
      </c>
      <c r="H1000" s="2">
        <f t="shared" si="19"/>
        <v>0.63999999999998636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17393.060000000001</v>
      </c>
      <c r="D1004" s="1">
        <f>BILANCA!E26</f>
        <v>22936.51</v>
      </c>
      <c r="E1004" s="1">
        <v>0</v>
      </c>
      <c r="F1004" s="1">
        <v>0</v>
      </c>
      <c r="G1004" s="2">
        <f t="shared" si="22"/>
        <v>1328.5876800000001</v>
      </c>
      <c r="H1004" s="2">
        <f t="shared" si="19"/>
        <v>0.55000000000291038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171921.17</v>
      </c>
      <c r="D1006" s="1">
        <f>BILANCA!E28</f>
        <v>178922.17</v>
      </c>
      <c r="E1006" s="1">
        <v>0</v>
      </c>
      <c r="F1006" s="1">
        <v>0</v>
      </c>
      <c r="G1006" s="2">
        <f t="shared" si="22"/>
        <v>12184.606730000001</v>
      </c>
      <c r="H1006" s="2">
        <f t="shared" si="19"/>
        <v>0.34000000002561137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1244.2799999999988</v>
      </c>
      <c r="D1007" s="1">
        <f>BILANCA!E29</f>
        <v>0</v>
      </c>
      <c r="E1007" s="1">
        <v>0</v>
      </c>
      <c r="F1007" s="1">
        <v>0</v>
      </c>
      <c r="G1007" s="2">
        <f t="shared" si="22"/>
        <v>29.862719999999971</v>
      </c>
      <c r="H1007" s="2">
        <f t="shared" si="19"/>
        <v>0.27999999999883585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19908.419999999998</v>
      </c>
      <c r="D1008" s="1">
        <f>BILANCA!E30</f>
        <v>19908.419999999998</v>
      </c>
      <c r="E1008" s="1">
        <v>0</v>
      </c>
      <c r="F1008" s="1">
        <v>0</v>
      </c>
      <c r="G1008" s="2">
        <f t="shared" si="22"/>
        <v>1493.1315</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18664.14</v>
      </c>
      <c r="D1012" s="1">
        <f>BILANCA!E34</f>
        <v>19908.419999999998</v>
      </c>
      <c r="E1012" s="1">
        <v>0</v>
      </c>
      <c r="F1012" s="1">
        <v>0</v>
      </c>
      <c r="G1012" s="2">
        <f t="shared" si="22"/>
        <v>1695.9484199999999</v>
      </c>
      <c r="H1012" s="2">
        <f t="shared" si="19"/>
        <v>0.55999999999767169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9126.8700000000008</v>
      </c>
      <c r="D1013" s="1">
        <f>BILANCA!E35</f>
        <v>9126.8700000000008</v>
      </c>
      <c r="E1013" s="1">
        <v>0</v>
      </c>
      <c r="F1013" s="1">
        <v>0</v>
      </c>
      <c r="G1013" s="2">
        <f t="shared" si="22"/>
        <v>821.41830000000004</v>
      </c>
      <c r="H1013" s="2">
        <f t="shared" si="19"/>
        <v>0.25999999999839929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10813.36</v>
      </c>
      <c r="D1014" s="1">
        <f>BILANCA!E36</f>
        <v>10813.36</v>
      </c>
      <c r="E1014" s="1">
        <v>0</v>
      </c>
      <c r="F1014" s="1">
        <v>0</v>
      </c>
      <c r="G1014" s="2">
        <f t="shared" si="22"/>
        <v>1005.64248</v>
      </c>
      <c r="H1014" s="2">
        <f t="shared" si="19"/>
        <v>0.72000000000116415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1686.49</v>
      </c>
      <c r="D1018" s="1">
        <f>BILANCA!E40</f>
        <v>1686.49</v>
      </c>
      <c r="E1018" s="1">
        <v>0</v>
      </c>
      <c r="F1018" s="1">
        <v>0</v>
      </c>
      <c r="G1018" s="2">
        <f t="shared" si="22"/>
        <v>177.08145000000002</v>
      </c>
      <c r="H1018" s="2">
        <f t="shared" si="19"/>
        <v>0.98000000000001819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70735.87</v>
      </c>
      <c r="D1029" s="1">
        <f>BILANCA!E51</f>
        <v>73342.87</v>
      </c>
      <c r="E1029" s="1">
        <v>0</v>
      </c>
      <c r="F1029" s="1">
        <v>0</v>
      </c>
      <c r="G1029" s="2">
        <f t="shared" si="22"/>
        <v>10001.394059999999</v>
      </c>
      <c r="H1029" s="2">
        <f t="shared" si="19"/>
        <v>0.26000000000931323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64041.41</v>
      </c>
      <c r="D1032" s="1">
        <f>BILANCA!E54</f>
        <v>65911.97</v>
      </c>
      <c r="E1032" s="1">
        <v>0</v>
      </c>
      <c r="F1032" s="1">
        <v>0</v>
      </c>
      <c r="G1032" s="2">
        <f t="shared" si="22"/>
        <v>9597.4021500000017</v>
      </c>
      <c r="H1032" s="2">
        <f t="shared" si="19"/>
        <v>0.44000000000232831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64041.41</v>
      </c>
      <c r="D1033" s="1">
        <f>BILANCA!E55</f>
        <v>65911.97</v>
      </c>
      <c r="E1033" s="1">
        <v>0</v>
      </c>
      <c r="F1033" s="1">
        <v>0</v>
      </c>
      <c r="G1033" s="2">
        <f t="shared" si="22"/>
        <v>9793.2674999999999</v>
      </c>
      <c r="H1033" s="2">
        <f t="shared" si="19"/>
        <v>0.44000000000232831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83260.3</v>
      </c>
      <c r="D1034" s="1">
        <f>BILANCA!E56</f>
        <v>880453.87</v>
      </c>
      <c r="E1034" s="1">
        <v>0</v>
      </c>
      <c r="F1034" s="1">
        <v>0</v>
      </c>
      <c r="G1034" s="2">
        <f t="shared" si="22"/>
        <v>94052.570039999991</v>
      </c>
      <c r="H1034" s="2">
        <f t="shared" si="19"/>
        <v>0.430000000007567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83260.3</v>
      </c>
      <c r="D1035" s="1">
        <f>BILANCA!E57</f>
        <v>880453.87</v>
      </c>
      <c r="E1035" s="1">
        <v>0</v>
      </c>
      <c r="F1035" s="1">
        <v>0</v>
      </c>
      <c r="G1035" s="2">
        <f t="shared" si="22"/>
        <v>95896.738079999996</v>
      </c>
      <c r="H1035" s="2">
        <f t="shared" si="19"/>
        <v>0.430000000007567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74783.099999999991</v>
      </c>
      <c r="D1046" s="1">
        <f>BILANCA!E68</f>
        <v>73527.72</v>
      </c>
      <c r="E1046" s="1">
        <v>0</v>
      </c>
      <c r="F1046" s="1">
        <v>0</v>
      </c>
      <c r="G1046" s="2">
        <f t="shared" si="22"/>
        <v>13975.828020000001</v>
      </c>
      <c r="H1046" s="2">
        <f t="shared" si="19"/>
        <v>0.3799999999901047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43061.35</v>
      </c>
      <c r="D1047" s="1">
        <f>BILANCA!E69</f>
        <v>28022.149999999998</v>
      </c>
      <c r="E1047" s="1">
        <v>0</v>
      </c>
      <c r="F1047" s="1">
        <v>0</v>
      </c>
      <c r="G1047" s="2">
        <f t="shared" si="22"/>
        <v>6342.7615999999998</v>
      </c>
      <c r="H1047" s="2">
        <f t="shared" si="19"/>
        <v>0.49999999999636202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42819.839999999997</v>
      </c>
      <c r="D1048" s="1">
        <f>BILANCA!E70</f>
        <v>27791.8</v>
      </c>
      <c r="E1048" s="1">
        <v>0</v>
      </c>
      <c r="F1048" s="1">
        <v>0</v>
      </c>
      <c r="G1048" s="2">
        <f t="shared" si="22"/>
        <v>6396.2236000000003</v>
      </c>
      <c r="H1048" s="2">
        <f t="shared" si="19"/>
        <v>0.36000000000422006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39319.839999999997</v>
      </c>
      <c r="D1050" s="1">
        <f>BILANCA!E72</f>
        <v>27791.8</v>
      </c>
      <c r="E1050" s="1">
        <v>0</v>
      </c>
      <c r="F1050" s="1">
        <v>0</v>
      </c>
      <c r="G1050" s="2">
        <f t="shared" si="22"/>
        <v>6358.5304799999994</v>
      </c>
      <c r="H1050" s="2">
        <f t="shared" si="19"/>
        <v>0.36000000000422006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3500</v>
      </c>
      <c r="D1052" s="1">
        <f>BILANCA!E74</f>
        <v>0</v>
      </c>
      <c r="E1052" s="1">
        <v>0</v>
      </c>
      <c r="F1052" s="1">
        <v>0</v>
      </c>
      <c r="G1052" s="2">
        <f t="shared" si="22"/>
        <v>241.50000000000003</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241.51</v>
      </c>
      <c r="D1054" s="1">
        <f>BILANCA!E76</f>
        <v>230.35</v>
      </c>
      <c r="E1054" s="1">
        <v>0</v>
      </c>
      <c r="F1054" s="1">
        <v>0</v>
      </c>
      <c r="G1054" s="2">
        <f t="shared" si="22"/>
        <v>49.856909999999999</v>
      </c>
      <c r="H1054" s="2">
        <f t="shared" si="19"/>
        <v>0.84000000000000341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2594</v>
      </c>
      <c r="E1056" s="1">
        <v>0</v>
      </c>
      <c r="F1056" s="1">
        <v>0</v>
      </c>
      <c r="G1056" s="2">
        <f t="shared" si="22"/>
        <v>378.72399999999999</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2594</v>
      </c>
      <c r="E1064" s="1">
        <v>0</v>
      </c>
      <c r="F1064" s="1">
        <v>0</v>
      </c>
      <c r="G1064" s="2">
        <f t="shared" si="22"/>
        <v>420.22800000000001</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1463.06</v>
      </c>
      <c r="D1124" s="1">
        <f>BILANCA!E146</f>
        <v>174.31</v>
      </c>
      <c r="E1124" s="1">
        <v>0</v>
      </c>
      <c r="F1124" s="1">
        <v>0</v>
      </c>
      <c r="G1124" s="2">
        <f t="shared" si="22"/>
        <v>255.44687999999996</v>
      </c>
      <c r="H1124" s="2">
        <f t="shared" si="23"/>
        <v>0.3699999999999477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13.27</v>
      </c>
      <c r="D1137" s="1">
        <f>BILANCA!E159</f>
        <v>13.27</v>
      </c>
      <c r="E1137" s="1">
        <v>0</v>
      </c>
      <c r="F1137" s="1">
        <v>0</v>
      </c>
      <c r="G1137" s="2">
        <f t="shared" si="22"/>
        <v>6.1307399999999994</v>
      </c>
      <c r="H1137" s="2">
        <f t="shared" si="23"/>
        <v>0.53999999999999915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1902.97</v>
      </c>
      <c r="D1138" s="1">
        <f>BILANCA!E160</f>
        <v>614.22</v>
      </c>
      <c r="E1138" s="1">
        <v>0</v>
      </c>
      <c r="F1138" s="1">
        <v>0</v>
      </c>
      <c r="G1138" s="2">
        <f t="shared" si="22"/>
        <v>485.36855000000003</v>
      </c>
      <c r="H1138" s="2">
        <f t="shared" si="23"/>
        <v>0.25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453.18</v>
      </c>
      <c r="D1141" s="1">
        <f>BILANCA!E163</f>
        <v>453.18</v>
      </c>
      <c r="E1141" s="1">
        <v>0</v>
      </c>
      <c r="F1141" s="1">
        <v>0</v>
      </c>
      <c r="G1141" s="2">
        <f t="shared" si="22"/>
        <v>214.80732</v>
      </c>
      <c r="H1141" s="2">
        <f t="shared" si="23"/>
        <v>0.36000000000001364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30258.69</v>
      </c>
      <c r="D1148" s="1">
        <f>BILANCA!E170</f>
        <v>42737.26</v>
      </c>
      <c r="E1148" s="1">
        <v>0</v>
      </c>
      <c r="F1148" s="1">
        <v>0</v>
      </c>
      <c r="G1148" s="2">
        <f t="shared" si="22"/>
        <v>19095.979650000001</v>
      </c>
      <c r="H1148" s="2">
        <f t="shared" si="23"/>
        <v>0.57000000000334694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30258.69</v>
      </c>
      <c r="D1151" s="1">
        <f>BILANCA!E173</f>
        <v>42737.26</v>
      </c>
      <c r="E1151" s="1">
        <v>0</v>
      </c>
      <c r="F1151" s="1">
        <v>0</v>
      </c>
      <c r="G1151" s="2">
        <f t="shared" si="22"/>
        <v>19443.17928</v>
      </c>
      <c r="H1151" s="2">
        <f t="shared" si="23"/>
        <v>0.57000000000334694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1463854.02</v>
      </c>
      <c r="D1152" s="1">
        <f>BILANCA!E175</f>
        <v>2249199.2499999995</v>
      </c>
      <c r="E1152" s="1">
        <v>0</v>
      </c>
      <c r="F1152" s="1">
        <v>0</v>
      </c>
      <c r="G1152" s="2">
        <f t="shared" si="22"/>
        <v>1007620.6758799999</v>
      </c>
      <c r="H1152" s="2">
        <f t="shared" si="23"/>
        <v>0.26999999955296516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33758.69</v>
      </c>
      <c r="D1153" s="1">
        <f>BILANCA!E176</f>
        <v>48831.259999999995</v>
      </c>
      <c r="E1153" s="1">
        <v>0</v>
      </c>
      <c r="F1153" s="1">
        <v>0</v>
      </c>
      <c r="G1153" s="2">
        <f t="shared" si="22"/>
        <v>22341.6057</v>
      </c>
      <c r="H1153" s="2">
        <f t="shared" si="23"/>
        <v>0.569999999992433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33758.69</v>
      </c>
      <c r="D1154" s="1">
        <f>BILANCA!E177</f>
        <v>48831.259999999995</v>
      </c>
      <c r="E1154" s="1">
        <v>0</v>
      </c>
      <c r="F1154" s="1">
        <v>0</v>
      </c>
      <c r="G1154" s="2">
        <f t="shared" si="22"/>
        <v>22473.02691</v>
      </c>
      <c r="H1154" s="2">
        <f t="shared" si="23"/>
        <v>0.569999999992433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27256.79</v>
      </c>
      <c r="D1155" s="1">
        <f>BILANCA!E178</f>
        <v>39639.25</v>
      </c>
      <c r="E1155" s="1">
        <v>0</v>
      </c>
      <c r="F1155" s="1">
        <v>0</v>
      </c>
      <c r="G1155" s="2">
        <f t="shared" si="22"/>
        <v>18324.069879999999</v>
      </c>
      <c r="H1155" s="2">
        <f t="shared" si="23"/>
        <v>0.45999999999912689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2957.93</v>
      </c>
      <c r="D1156" s="1">
        <f>BILANCA!E179</f>
        <v>3055.34</v>
      </c>
      <c r="E1156" s="1">
        <v>0</v>
      </c>
      <c r="F1156" s="1">
        <v>0</v>
      </c>
      <c r="G1156" s="2">
        <f t="shared" si="22"/>
        <v>1568.8695299999999</v>
      </c>
      <c r="H1156" s="2">
        <f t="shared" si="23"/>
        <v>0.41000000000030923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43.97</v>
      </c>
      <c r="D1157" s="1">
        <f>BILANCA!E180</f>
        <v>42.67</v>
      </c>
      <c r="E1157" s="1">
        <v>0</v>
      </c>
      <c r="F1157" s="1">
        <v>0</v>
      </c>
      <c r="G1157" s="2">
        <f t="shared" si="22"/>
        <v>22.499939999999999</v>
      </c>
      <c r="H1157" s="2">
        <f t="shared" si="23"/>
        <v>0.35999999999999943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43.97</v>
      </c>
      <c r="D1160" s="1">
        <f>BILANCA!E183</f>
        <v>42.67</v>
      </c>
      <c r="E1160" s="1">
        <v>0</v>
      </c>
      <c r="F1160" s="1">
        <v>0</v>
      </c>
      <c r="G1160" s="2">
        <f t="shared" si="22"/>
        <v>22.887869999999999</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3500</v>
      </c>
      <c r="D1165" s="1">
        <f>BILANCA!E188</f>
        <v>6094</v>
      </c>
      <c r="E1165" s="1">
        <v>0</v>
      </c>
      <c r="F1165" s="1">
        <v>0</v>
      </c>
      <c r="G1165" s="2">
        <f t="shared" si="22"/>
        <v>2855.2159999999999</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1430095.33</v>
      </c>
      <c r="D1214" s="1">
        <f>BILANCA!E237</f>
        <v>2200367.9899999998</v>
      </c>
      <c r="E1214" s="1">
        <v>0</v>
      </c>
      <c r="F1214" s="1">
        <v>0</v>
      </c>
      <c r="G1214" s="2">
        <f t="shared" si="22"/>
        <v>1346922.0326099999</v>
      </c>
      <c r="H1214" s="2">
        <f t="shared" si="23"/>
        <v>0.34000000031664968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1389070.92</v>
      </c>
      <c r="D1215" s="1">
        <f>BILANCA!E238</f>
        <v>2175671.5299999998</v>
      </c>
      <c r="E1215" s="1">
        <v>0</v>
      </c>
      <c r="F1215" s="1">
        <v>0</v>
      </c>
      <c r="G1215" s="2">
        <f t="shared" si="22"/>
        <v>1331776.04336</v>
      </c>
      <c r="H1215" s="2">
        <f t="shared" si="23"/>
        <v>0.55000000027939677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1389070.92</v>
      </c>
      <c r="D1216" s="1">
        <f>BILANCA!E239</f>
        <v>2175671.5299999998</v>
      </c>
      <c r="E1216" s="1">
        <v>0</v>
      </c>
      <c r="F1216" s="1">
        <v>0</v>
      </c>
      <c r="G1216" s="2">
        <f t="shared" si="22"/>
        <v>1337516.45734</v>
      </c>
      <c r="H1216" s="2">
        <f t="shared" si="23"/>
        <v>0.55000000027939677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102673.76</v>
      </c>
      <c r="D1217" s="1">
        <f>BILANCA!E240</f>
        <v>919985.1</v>
      </c>
      <c r="E1217" s="1">
        <v>0</v>
      </c>
      <c r="F1217" s="1">
        <v>0</v>
      </c>
      <c r="G1217" s="2">
        <f t="shared" si="22"/>
        <v>454578.68663999997</v>
      </c>
      <c r="H1217" s="2">
        <f t="shared" si="23"/>
        <v>0.33999999998195563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1286397.1599999999</v>
      </c>
      <c r="D1218" s="1">
        <f>BILANCA!E241</f>
        <v>1255686.43</v>
      </c>
      <c r="E1218" s="1">
        <v>0</v>
      </c>
      <c r="F1218" s="1">
        <v>0</v>
      </c>
      <c r="G1218" s="2">
        <f t="shared" si="22"/>
        <v>892475.95469999989</v>
      </c>
      <c r="H1218" s="2">
        <f t="shared" si="23"/>
        <v>0.58999999985098839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39561.350000000006</v>
      </c>
      <c r="D1222" s="1">
        <f>BILANCA!E245</f>
        <v>24522.149999999998</v>
      </c>
      <c r="E1222" s="1">
        <v>0</v>
      </c>
      <c r="F1222" s="1">
        <v>0</v>
      </c>
      <c r="G1222" s="2">
        <f t="shared" si="22"/>
        <v>21176.750349999998</v>
      </c>
      <c r="H1222" s="2">
        <f t="shared" si="23"/>
        <v>0.50000000000363798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55976.23</v>
      </c>
      <c r="D1223" s="1">
        <f>BILANCA!E246</f>
        <v>35903.1</v>
      </c>
      <c r="E1223" s="1">
        <v>0</v>
      </c>
      <c r="F1223" s="1">
        <v>0</v>
      </c>
      <c r="G1223" s="2">
        <f t="shared" si="22"/>
        <v>30667.783199999998</v>
      </c>
      <c r="H1223" s="2">
        <f t="shared" si="23"/>
        <v>0.33000000000174623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55976.23</v>
      </c>
      <c r="D1224" s="1">
        <f>BILANCA!E247</f>
        <v>35903.1</v>
      </c>
      <c r="E1224" s="1">
        <v>0</v>
      </c>
      <c r="F1224" s="1">
        <v>0</v>
      </c>
      <c r="G1224" s="2">
        <f t="shared" si="22"/>
        <v>30795.565630000001</v>
      </c>
      <c r="H1224" s="2">
        <f t="shared" si="23"/>
        <v>0.33000000000174623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16414.88</v>
      </c>
      <c r="D1227" s="1">
        <f>BILANCA!E250</f>
        <v>11380.95</v>
      </c>
      <c r="E1227" s="1">
        <v>0</v>
      </c>
      <c r="F1227" s="1">
        <v>0</v>
      </c>
      <c r="G1227" s="2">
        <f t="shared" si="22"/>
        <v>9559.134320000001</v>
      </c>
      <c r="H1227" s="2">
        <f t="shared" si="23"/>
        <v>0.16999999999825377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16414.88</v>
      </c>
      <c r="D1229" s="1">
        <f>BILANCA!E252</f>
        <v>11380.95</v>
      </c>
      <c r="E1229" s="1">
        <v>0</v>
      </c>
      <c r="F1229" s="1">
        <v>0</v>
      </c>
      <c r="G1229" s="2">
        <f t="shared" si="22"/>
        <v>9637.4878800000006</v>
      </c>
      <c r="H1229" s="2">
        <f t="shared" si="23"/>
        <v>0.16999999999825377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1463.06</v>
      </c>
      <c r="D1232" s="1">
        <f>BILANCA!E255</f>
        <v>174.31</v>
      </c>
      <c r="E1232" s="1">
        <v>0</v>
      </c>
      <c r="F1232" s="1">
        <v>0</v>
      </c>
      <c r="G1232" s="2">
        <f t="shared" si="22"/>
        <v>451.10831999999999</v>
      </c>
      <c r="H1232" s="2">
        <f t="shared" si="23"/>
        <v>0.3699999999999477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1916.24</v>
      </c>
      <c r="D1240" s="1">
        <f>BILANCA!E264</f>
        <v>627.49</v>
      </c>
      <c r="E1240" s="1">
        <v>0</v>
      </c>
      <c r="F1240" s="1">
        <v>0</v>
      </c>
      <c r="G1240" s="2">
        <f t="shared" si="22"/>
        <v>815.00353999999993</v>
      </c>
      <c r="H1240" s="2">
        <f t="shared" si="23"/>
        <v>0.73000000000001819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2594</v>
      </c>
      <c r="E1244" s="1">
        <v>0</v>
      </c>
      <c r="F1244" s="1">
        <v>0</v>
      </c>
      <c r="G1244" s="2">
        <f t="shared" si="24"/>
        <v>1354.068</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33758.69</v>
      </c>
      <c r="D1264" s="1">
        <f>BILANCA!E288</f>
        <v>48831.26</v>
      </c>
      <c r="E1264" s="1">
        <v>0</v>
      </c>
      <c r="F1264" s="1">
        <v>0</v>
      </c>
      <c r="G1264" s="2">
        <f t="shared" si="24"/>
        <v>36929.360010000004</v>
      </c>
      <c r="H1264" s="2">
        <f t="shared" si="23"/>
        <v>0.56999999999970896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417636.78</v>
      </c>
      <c r="D1401" s="1">
        <f>'RAS-funkcijski'!E107</f>
        <v>1334602.3999999999</v>
      </c>
      <c r="E1401" s="1">
        <v>0</v>
      </c>
      <c r="F1401" s="1">
        <v>0</v>
      </c>
      <c r="G1401" s="2">
        <f t="shared" si="24"/>
        <v>317944.68273999996</v>
      </c>
      <c r="H1401" s="2">
        <f t="shared" si="27"/>
        <v>0.61999999987892807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417636.78</v>
      </c>
      <c r="D1403" s="1">
        <f>'RAS-funkcijski'!E109</f>
        <v>1334602.3999999999</v>
      </c>
      <c r="E1403" s="1">
        <v>0</v>
      </c>
      <c r="F1403" s="1">
        <v>0</v>
      </c>
      <c r="G1403" s="2">
        <f t="shared" si="24"/>
        <v>324118.36589999998</v>
      </c>
      <c r="H1403" s="2">
        <f t="shared" si="27"/>
        <v>0.61999999987892807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417636.78</v>
      </c>
      <c r="D1435" s="13">
        <f>'RAS-funkcijski'!E141</f>
        <v>1334602.3999999999</v>
      </c>
      <c r="E1435" s="13">
        <v>0</v>
      </c>
      <c r="F1435" s="13">
        <v>0</v>
      </c>
      <c r="G1435" s="14">
        <f t="shared" si="24"/>
        <v>422897.29645999998</v>
      </c>
      <c r="H1435" s="14">
        <f t="shared" si="27"/>
        <v>0.61999999987892807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33758.69</v>
      </c>
      <c r="D1480" s="6"/>
      <c r="E1480" s="6">
        <v>0</v>
      </c>
      <c r="F1480" s="6">
        <v>0</v>
      </c>
      <c r="G1480" s="7">
        <f t="shared" ref="G1480:G1580" si="34">B1480/1000*C1480</f>
        <v>33.758690000000001</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1351120.19</v>
      </c>
      <c r="D1481" s="1">
        <v>0</v>
      </c>
      <c r="E1481" s="1">
        <v>0</v>
      </c>
      <c r="F1481" s="1">
        <v>0</v>
      </c>
      <c r="G1481" s="2">
        <f t="shared" si="34"/>
        <v>2702.2403799999997</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6214.4</v>
      </c>
      <c r="D1482" s="1">
        <v>0</v>
      </c>
      <c r="E1482" s="1">
        <v>0</v>
      </c>
      <c r="F1482" s="1">
        <v>0</v>
      </c>
      <c r="G1482" s="2">
        <f t="shared" si="34"/>
        <v>18.6432</v>
      </c>
      <c r="H1482" s="2">
        <f t="shared" si="35"/>
        <v>0.3999999999996362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534623.90999999992</v>
      </c>
      <c r="D1483" s="1">
        <v>0</v>
      </c>
      <c r="E1483" s="1">
        <v>0</v>
      </c>
      <c r="F1483" s="1">
        <v>0</v>
      </c>
      <c r="G1483" s="2">
        <f t="shared" si="34"/>
        <v>2138.4956399999996</v>
      </c>
      <c r="H1483" s="2">
        <f t="shared" si="35"/>
        <v>9.0000000083819032E-2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454542.66</v>
      </c>
      <c r="D1484" s="1">
        <v>0</v>
      </c>
      <c r="E1484" s="1">
        <v>0</v>
      </c>
      <c r="F1484" s="1">
        <v>0</v>
      </c>
      <c r="G1484" s="2">
        <f t="shared" si="34"/>
        <v>2272.7132999999999</v>
      </c>
      <c r="H1484" s="2">
        <f t="shared" si="35"/>
        <v>0.34000000002561137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79588.75</v>
      </c>
      <c r="D1485" s="1">
        <v>0</v>
      </c>
      <c r="E1485" s="1">
        <v>0</v>
      </c>
      <c r="F1485" s="1">
        <v>0</v>
      </c>
      <c r="G1485" s="2">
        <f t="shared" si="34"/>
        <v>477.53250000000003</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492.5</v>
      </c>
      <c r="D1486" s="1">
        <v>0</v>
      </c>
      <c r="E1486" s="1">
        <v>0</v>
      </c>
      <c r="F1486" s="1">
        <v>0</v>
      </c>
      <c r="G1486" s="2">
        <f t="shared" si="34"/>
        <v>3.4475000000000002</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810281.88</v>
      </c>
      <c r="D1492" s="1">
        <v>0</v>
      </c>
      <c r="E1492" s="1">
        <v>0</v>
      </c>
      <c r="F1492" s="1">
        <v>0</v>
      </c>
      <c r="G1492" s="2">
        <f t="shared" si="34"/>
        <v>10533.66444</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1336047.6200000001</v>
      </c>
      <c r="D1499" s="1">
        <v>0</v>
      </c>
      <c r="E1499" s="1">
        <v>0</v>
      </c>
      <c r="F1499" s="1">
        <v>0</v>
      </c>
      <c r="G1499" s="2">
        <f t="shared" si="34"/>
        <v>26720.952400000002</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3620.4</v>
      </c>
      <c r="D1500" s="1">
        <v>0</v>
      </c>
      <c r="E1500" s="1">
        <v>0</v>
      </c>
      <c r="F1500" s="1">
        <v>0</v>
      </c>
      <c r="G1500" s="2">
        <f t="shared" si="34"/>
        <v>76.028400000000005</v>
      </c>
      <c r="H1500" s="2">
        <f t="shared" si="35"/>
        <v>0.40000000000009095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522145.34</v>
      </c>
      <c r="D1501" s="1">
        <v>0</v>
      </c>
      <c r="E1501" s="1">
        <v>0</v>
      </c>
      <c r="F1501" s="1">
        <v>0</v>
      </c>
      <c r="G1501" s="2">
        <f t="shared" si="34"/>
        <v>11487.197480000001</v>
      </c>
      <c r="H1501" s="2">
        <f t="shared" si="35"/>
        <v>0.34000000002561137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442160.2</v>
      </c>
      <c r="D1502" s="1">
        <v>0</v>
      </c>
      <c r="E1502" s="1">
        <v>0</v>
      </c>
      <c r="F1502" s="1">
        <v>0</v>
      </c>
      <c r="G1502" s="2">
        <f t="shared" si="34"/>
        <v>10169.684600000001</v>
      </c>
      <c r="H1502" s="2">
        <f t="shared" si="35"/>
        <v>0.20000000001164153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79491.34</v>
      </c>
      <c r="D1503" s="1">
        <v>0</v>
      </c>
      <c r="E1503" s="1">
        <v>0</v>
      </c>
      <c r="F1503" s="1">
        <v>0</v>
      </c>
      <c r="G1503" s="2">
        <f t="shared" si="34"/>
        <v>1907.79216</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493.8</v>
      </c>
      <c r="D1504" s="1">
        <v>0</v>
      </c>
      <c r="E1504" s="1">
        <v>0</v>
      </c>
      <c r="F1504" s="1">
        <v>0</v>
      </c>
      <c r="G1504" s="2">
        <f t="shared" si="34"/>
        <v>12.345000000000001</v>
      </c>
      <c r="H1504" s="2">
        <f t="shared" si="35"/>
        <v>0.19999999999998863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810281.88</v>
      </c>
      <c r="D1510" s="1">
        <v>0</v>
      </c>
      <c r="E1510" s="1">
        <v>0</v>
      </c>
      <c r="F1510" s="1">
        <v>0</v>
      </c>
      <c r="G1510" s="2">
        <f t="shared" si="34"/>
        <v>25118.738280000001</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48831.259999999776</v>
      </c>
      <c r="D1517" s="1">
        <v>0</v>
      </c>
      <c r="E1517" s="1">
        <v>0</v>
      </c>
      <c r="F1517" s="1">
        <v>0</v>
      </c>
      <c r="G1517" s="2">
        <f t="shared" si="34"/>
        <v>1855.5878799999914</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48831.26</v>
      </c>
      <c r="D1576" s="1">
        <v>0</v>
      </c>
      <c r="E1576" s="1">
        <v>0</v>
      </c>
      <c r="F1576" s="1">
        <v>0</v>
      </c>
      <c r="G1576" s="2">
        <f t="shared" si="34"/>
        <v>4736.6322200000004</v>
      </c>
      <c r="H1576" s="2">
        <f t="shared" si="35"/>
        <v>0.26000000000203727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2594</v>
      </c>
      <c r="D1577" s="1">
        <v>0</v>
      </c>
      <c r="E1577" s="1">
        <v>0</v>
      </c>
      <c r="F1577" s="1">
        <v>0</v>
      </c>
      <c r="G1577" s="2">
        <f t="shared" si="34"/>
        <v>254.21200000000002</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46237.26</v>
      </c>
      <c r="D1578" s="1">
        <v>0</v>
      </c>
      <c r="E1578" s="1">
        <v>0</v>
      </c>
      <c r="F1578" s="1">
        <v>0</v>
      </c>
      <c r="G1578" s="2">
        <f t="shared" si="34"/>
        <v>4577.4887400000007</v>
      </c>
      <c r="H1578" s="2">
        <f t="shared" si="35"/>
        <v>0.26000000000203727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789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418267.22</v>
      </c>
      <c r="I16" s="170">
        <f>'PR-RAS'!E6</f>
        <v>1319460.25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385596.45999999996</v>
      </c>
      <c r="I17" s="170">
        <f>'PR-RAS'!E151</f>
        <v>524320.52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39561.35</v>
      </c>
      <c r="I18" s="170">
        <f>'PR-RAS'!E645</f>
        <v>24522.14999999998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1389070.9200000002</v>
      </c>
      <c r="I20" s="173">
        <f>BILANCA!E7</f>
        <v>2175671.5300000003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74783.099999999991</v>
      </c>
      <c r="I21" s="175">
        <f>BILANCA!E68</f>
        <v>73527.72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33758.69</v>
      </c>
      <c r="I22" s="175">
        <f>BILANCA!E176</f>
        <v>48831.259999999995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1430095.33</v>
      </c>
      <c r="I23" s="177">
        <f>BILANCA!E237</f>
        <v>2200367.9899999998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417636.78</v>
      </c>
      <c r="I28" s="179">
        <f>'RAS-funkcijski'!E141</f>
        <v>1334602.3999999999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33758.69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48831.259999999776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48831.26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E647" sqref="E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418267.22</v>
      </c>
      <c r="E6" s="51">
        <f>E7+E44+E50+E82+E106+E124+E133+E139</f>
        <v>1319460.25</v>
      </c>
      <c r="F6" s="52">
        <f t="shared" ref="F6:F131" si="0">IF(D6&lt;&gt;0,IF(E6/D6&gt;=100,"&gt;&gt;100",E6/D6*100),"-")</f>
        <v>315.45867974066914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32647.489999999998</v>
      </c>
      <c r="E50" s="51">
        <f>E51+E54+E59+E62+E65+E68+E71+E74+E77</f>
        <v>805597.17999999993</v>
      </c>
      <c r="F50" s="52">
        <f t="shared" si="0"/>
        <v>2467.5623761581674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7519.5</v>
      </c>
      <c r="E62" s="51">
        <f t="shared" si="13"/>
        <v>7740</v>
      </c>
      <c r="F62" s="52">
        <f t="shared" si="0"/>
        <v>102.93237582286056</v>
      </c>
    </row>
    <row r="63" spans="1:6" ht="12.75" customHeight="1" x14ac:dyDescent="0.2">
      <c r="A63" s="53">
        <v>6341</v>
      </c>
      <c r="B63" s="85" t="s">
        <v>172</v>
      </c>
      <c r="C63" s="50" t="s">
        <v>173</v>
      </c>
      <c r="D63" s="242">
        <v>7519.5</v>
      </c>
      <c r="E63" s="242">
        <v>7740</v>
      </c>
      <c r="F63" s="52">
        <f t="shared" si="0"/>
        <v>102.93237582286056</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663.61</v>
      </c>
      <c r="F68" s="52" t="str">
        <f t="shared" si="0"/>
        <v>-</v>
      </c>
    </row>
    <row r="69" spans="1:6" ht="12.75" customHeight="1" x14ac:dyDescent="0.2">
      <c r="A69" s="53" t="s">
        <v>184</v>
      </c>
      <c r="B69" s="85" t="s">
        <v>185</v>
      </c>
      <c r="C69" s="50" t="s">
        <v>184</v>
      </c>
      <c r="D69" s="242">
        <v>0</v>
      </c>
      <c r="E69" s="242">
        <v>663.61</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17742</v>
      </c>
      <c r="E74" s="51">
        <f t="shared" si="17"/>
        <v>0</v>
      </c>
      <c r="F74" s="52">
        <f t="shared" si="0"/>
        <v>0</v>
      </c>
    </row>
    <row r="75" spans="1:6" ht="12.75" customHeight="1" x14ac:dyDescent="0.2">
      <c r="A75" s="53" t="s">
        <v>196</v>
      </c>
      <c r="B75" s="85" t="s">
        <v>197</v>
      </c>
      <c r="C75" s="50" t="s">
        <v>196</v>
      </c>
      <c r="D75" s="242">
        <v>17742</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7385.99</v>
      </c>
      <c r="E77" s="51">
        <f t="shared" si="18"/>
        <v>797193.57</v>
      </c>
      <c r="F77" s="52" t="str">
        <f t="shared" si="0"/>
        <v>&gt;&gt;100</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7385.99</v>
      </c>
      <c r="E81" s="242">
        <v>797193.57</v>
      </c>
      <c r="F81" s="52" t="str">
        <f t="shared" si="0"/>
        <v>&gt;&gt;100</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16881.12</v>
      </c>
      <c r="E124" s="51">
        <f t="shared" si="27"/>
        <v>27404.41</v>
      </c>
      <c r="F124" s="52">
        <f t="shared" si="0"/>
        <v>162.33762925682657</v>
      </c>
    </row>
    <row r="125" spans="1:6" ht="12.75" customHeight="1" x14ac:dyDescent="0.2">
      <c r="A125" s="53">
        <v>661</v>
      </c>
      <c r="B125" s="86" t="s">
        <v>296</v>
      </c>
      <c r="C125" s="50" t="s">
        <v>297</v>
      </c>
      <c r="D125" s="51">
        <f t="shared" ref="D125:E125" si="28">SUM(D126:D127)</f>
        <v>16881.12</v>
      </c>
      <c r="E125" s="51">
        <f t="shared" si="28"/>
        <v>27404.41</v>
      </c>
      <c r="F125" s="52">
        <f t="shared" si="0"/>
        <v>162.33762925682657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16881.12</v>
      </c>
      <c r="E127" s="242">
        <v>27404.41</v>
      </c>
      <c r="F127" s="52">
        <f t="shared" si="0"/>
        <v>162.33762925682657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368738.61</v>
      </c>
      <c r="E133" s="51">
        <f t="shared" si="30"/>
        <v>486458.66</v>
      </c>
      <c r="F133" s="52">
        <f t="shared" ref="F133:F223" si="31">IF(D133&lt;&gt;0,IF(E133/D133&gt;=100,"&gt;&gt;100",E133/D133*100),"-")</f>
        <v>131.92506746174476</v>
      </c>
    </row>
    <row r="134" spans="1:6" ht="24" x14ac:dyDescent="0.2">
      <c r="A134" s="53">
        <v>671</v>
      </c>
      <c r="B134" s="232" t="s">
        <v>314</v>
      </c>
      <c r="C134" s="50" t="s">
        <v>315</v>
      </c>
      <c r="D134" s="51">
        <f t="shared" ref="D134:E134" si="32">SUM(D135:D137)</f>
        <v>368738.61</v>
      </c>
      <c r="E134" s="51">
        <f t="shared" si="32"/>
        <v>486458.66</v>
      </c>
      <c r="F134" s="52">
        <f t="shared" si="31"/>
        <v>131.92506746174476</v>
      </c>
    </row>
    <row r="135" spans="1:6" ht="12.75" customHeight="1" x14ac:dyDescent="0.2">
      <c r="A135" s="53">
        <v>6711</v>
      </c>
      <c r="B135" s="85" t="s">
        <v>316</v>
      </c>
      <c r="C135" s="50" t="s">
        <v>317</v>
      </c>
      <c r="D135" s="242">
        <v>353263.79</v>
      </c>
      <c r="E135" s="242">
        <v>484899.18</v>
      </c>
      <c r="F135" s="52">
        <f t="shared" si="31"/>
        <v>137.26263311617646</v>
      </c>
    </row>
    <row r="136" spans="1:6" ht="24" x14ac:dyDescent="0.2">
      <c r="A136" s="53">
        <v>6712</v>
      </c>
      <c r="B136" s="232" t="s">
        <v>318</v>
      </c>
      <c r="C136" s="50" t="s">
        <v>319</v>
      </c>
      <c r="D136" s="242">
        <v>15474.82</v>
      </c>
      <c r="E136" s="242">
        <v>1559.48</v>
      </c>
      <c r="F136" s="52">
        <f t="shared" si="31"/>
        <v>10.077532404254137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385596.45999999996</v>
      </c>
      <c r="E151" s="51">
        <f t="shared" si="35"/>
        <v>524320.52</v>
      </c>
      <c r="F151" s="52">
        <f t="shared" si="31"/>
        <v>135.9764869210677</v>
      </c>
    </row>
    <row r="152" spans="1:6" ht="12.75" customHeight="1" x14ac:dyDescent="0.2">
      <c r="A152" s="53">
        <v>31</v>
      </c>
      <c r="B152" s="85" t="s">
        <v>349</v>
      </c>
      <c r="C152" s="50" t="s">
        <v>350</v>
      </c>
      <c r="D152" s="51">
        <f t="shared" ref="D152:E152" si="36">D153+D158+D159</f>
        <v>305512.77</v>
      </c>
      <c r="E152" s="51">
        <f t="shared" si="36"/>
        <v>442160.2</v>
      </c>
      <c r="F152" s="52">
        <f t="shared" si="31"/>
        <v>144.72724004302668</v>
      </c>
    </row>
    <row r="153" spans="1:6" ht="12.75" customHeight="1" x14ac:dyDescent="0.2">
      <c r="A153" s="53">
        <v>311</v>
      </c>
      <c r="B153" s="85" t="s">
        <v>351</v>
      </c>
      <c r="C153" s="50" t="s">
        <v>352</v>
      </c>
      <c r="D153" s="51">
        <f t="shared" ref="D153:E153" si="37">SUM(D154:D157)</f>
        <v>253455.62</v>
      </c>
      <c r="E153" s="51">
        <f t="shared" si="37"/>
        <v>367288.48</v>
      </c>
      <c r="F153" s="52">
        <f t="shared" si="31"/>
        <v>144.91234402298912</v>
      </c>
    </row>
    <row r="154" spans="1:6" ht="12.75" customHeight="1" x14ac:dyDescent="0.2">
      <c r="A154" s="53">
        <v>3111</v>
      </c>
      <c r="B154" s="85" t="s">
        <v>353</v>
      </c>
      <c r="C154" s="50" t="s">
        <v>354</v>
      </c>
      <c r="D154" s="242">
        <v>253455.62</v>
      </c>
      <c r="E154" s="242">
        <v>367288.48</v>
      </c>
      <c r="F154" s="52">
        <f t="shared" si="31"/>
        <v>144.91234402298912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14011.7</v>
      </c>
      <c r="E158" s="242">
        <v>18135.259999999998</v>
      </c>
      <c r="F158" s="52">
        <f t="shared" si="31"/>
        <v>129.42940542546583</v>
      </c>
    </row>
    <row r="159" spans="1:6" ht="12.75" customHeight="1" x14ac:dyDescent="0.2">
      <c r="A159" s="53">
        <v>313</v>
      </c>
      <c r="B159" s="85" t="s">
        <v>363</v>
      </c>
      <c r="C159" s="50" t="s">
        <v>364</v>
      </c>
      <c r="D159" s="51">
        <f t="shared" ref="D159:E159" si="38">SUM(D160:D162)</f>
        <v>38045.449999999997</v>
      </c>
      <c r="E159" s="51">
        <f t="shared" si="38"/>
        <v>56736.46</v>
      </c>
      <c r="F159" s="52">
        <f t="shared" si="31"/>
        <v>149.12810861745623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38045.449999999997</v>
      </c>
      <c r="E161" s="242">
        <v>56736.46</v>
      </c>
      <c r="F161" s="52">
        <f t="shared" si="31"/>
        <v>149.12810861745623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79446.720000000001</v>
      </c>
      <c r="E163" s="51">
        <f t="shared" si="39"/>
        <v>81666.52</v>
      </c>
      <c r="F163" s="52">
        <f t="shared" si="31"/>
        <v>102.7940738145011</v>
      </c>
    </row>
    <row r="164" spans="1:6" ht="12.75" customHeight="1" x14ac:dyDescent="0.2">
      <c r="A164" s="53">
        <v>321</v>
      </c>
      <c r="B164" s="85" t="s">
        <v>372</v>
      </c>
      <c r="C164" s="50" t="s">
        <v>373</v>
      </c>
      <c r="D164" s="51">
        <f t="shared" ref="D164:E164" si="40">SUM(D165:D168)</f>
        <v>14279.4</v>
      </c>
      <c r="E164" s="51">
        <f t="shared" si="40"/>
        <v>16179.95</v>
      </c>
      <c r="F164" s="52">
        <f t="shared" si="31"/>
        <v>113.30973290194267</v>
      </c>
    </row>
    <row r="165" spans="1:6" ht="12.75" customHeight="1" x14ac:dyDescent="0.2">
      <c r="A165" s="53">
        <v>3211</v>
      </c>
      <c r="B165" s="85" t="s">
        <v>374</v>
      </c>
      <c r="C165" s="50" t="s">
        <v>375</v>
      </c>
      <c r="D165" s="242">
        <v>2205.85</v>
      </c>
      <c r="E165" s="242">
        <v>2744.26</v>
      </c>
      <c r="F165" s="52">
        <f t="shared" si="31"/>
        <v>124.40827798807716</v>
      </c>
    </row>
    <row r="166" spans="1:6" ht="12.75" customHeight="1" x14ac:dyDescent="0.2">
      <c r="A166" s="53">
        <v>3212</v>
      </c>
      <c r="B166" s="85" t="s">
        <v>376</v>
      </c>
      <c r="C166" s="50" t="s">
        <v>377</v>
      </c>
      <c r="D166" s="242">
        <v>9370.75</v>
      </c>
      <c r="E166" s="242">
        <v>11642.73</v>
      </c>
      <c r="F166" s="52">
        <f t="shared" si="31"/>
        <v>124.24544460155269</v>
      </c>
    </row>
    <row r="167" spans="1:6" ht="12.75" customHeight="1" x14ac:dyDescent="0.2">
      <c r="A167" s="53">
        <v>3213</v>
      </c>
      <c r="B167" s="85" t="s">
        <v>378</v>
      </c>
      <c r="C167" s="50" t="s">
        <v>379</v>
      </c>
      <c r="D167" s="242">
        <v>2602.4</v>
      </c>
      <c r="E167" s="242">
        <v>1792.96</v>
      </c>
      <c r="F167" s="52">
        <f t="shared" si="31"/>
        <v>68.896403320012297</v>
      </c>
    </row>
    <row r="168" spans="1:6" ht="12.75" customHeight="1" x14ac:dyDescent="0.2">
      <c r="A168" s="53">
        <v>3214</v>
      </c>
      <c r="B168" s="85" t="s">
        <v>380</v>
      </c>
      <c r="C168" s="50" t="s">
        <v>381</v>
      </c>
      <c r="D168" s="242">
        <v>100.4</v>
      </c>
      <c r="E168" s="242"/>
      <c r="F168" s="52">
        <f t="shared" si="31"/>
        <v>0</v>
      </c>
    </row>
    <row r="169" spans="1:6" ht="12.75" customHeight="1" x14ac:dyDescent="0.2">
      <c r="A169" s="53">
        <v>322</v>
      </c>
      <c r="B169" s="85" t="s">
        <v>382</v>
      </c>
      <c r="C169" s="50" t="s">
        <v>383</v>
      </c>
      <c r="D169" s="51">
        <f t="shared" ref="D169:E169" si="41">SUM(D170:D176)</f>
        <v>15904.09</v>
      </c>
      <c r="E169" s="51">
        <f t="shared" si="41"/>
        <v>15014.679999999998</v>
      </c>
      <c r="F169" s="52">
        <f t="shared" si="31"/>
        <v>94.407664946564054</v>
      </c>
    </row>
    <row r="170" spans="1:6" ht="12.75" customHeight="1" x14ac:dyDescent="0.2">
      <c r="A170" s="53">
        <v>3221</v>
      </c>
      <c r="B170" s="85" t="s">
        <v>384</v>
      </c>
      <c r="C170" s="50" t="s">
        <v>385</v>
      </c>
      <c r="D170" s="242">
        <v>3985.12</v>
      </c>
      <c r="E170" s="242">
        <v>5223.34</v>
      </c>
      <c r="F170" s="52">
        <f t="shared" si="31"/>
        <v>131.07108443409484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10069.18</v>
      </c>
      <c r="E172" s="242">
        <v>7785.9</v>
      </c>
      <c r="F172" s="52">
        <f t="shared" si="31"/>
        <v>77.324072069423721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1793.79</v>
      </c>
      <c r="E174" s="242">
        <v>1870.56</v>
      </c>
      <c r="F174" s="52">
        <f t="shared" si="31"/>
        <v>104.27976518990518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56</v>
      </c>
      <c r="E176" s="242">
        <v>134.88</v>
      </c>
      <c r="F176" s="52">
        <f t="shared" si="31"/>
        <v>240.85714285714283</v>
      </c>
    </row>
    <row r="177" spans="1:6" ht="12.75" customHeight="1" x14ac:dyDescent="0.2">
      <c r="A177" s="53">
        <v>323</v>
      </c>
      <c r="B177" s="85" t="s">
        <v>398</v>
      </c>
      <c r="C177" s="50" t="s">
        <v>399</v>
      </c>
      <c r="D177" s="51">
        <f t="shared" ref="D177:E177" si="42">SUM(D178:D186)</f>
        <v>47025.57</v>
      </c>
      <c r="E177" s="51">
        <f t="shared" si="42"/>
        <v>46672.94000000001</v>
      </c>
      <c r="F177" s="52">
        <f t="shared" si="31"/>
        <v>99.250131364702241</v>
      </c>
    </row>
    <row r="178" spans="1:6" ht="12.75" customHeight="1" x14ac:dyDescent="0.2">
      <c r="A178" s="53">
        <v>3231</v>
      </c>
      <c r="B178" s="85" t="s">
        <v>400</v>
      </c>
      <c r="C178" s="50" t="s">
        <v>401</v>
      </c>
      <c r="D178" s="242">
        <v>3087.93</v>
      </c>
      <c r="E178" s="242">
        <v>4041.12</v>
      </c>
      <c r="F178" s="52">
        <f t="shared" si="31"/>
        <v>130.86825154715297</v>
      </c>
    </row>
    <row r="179" spans="1:6" ht="12.75" customHeight="1" x14ac:dyDescent="0.2">
      <c r="A179" s="53">
        <v>3232</v>
      </c>
      <c r="B179" s="85" t="s">
        <v>402</v>
      </c>
      <c r="C179" s="50" t="s">
        <v>403</v>
      </c>
      <c r="D179" s="242">
        <v>1351.15</v>
      </c>
      <c r="E179" s="242">
        <v>1706.77</v>
      </c>
      <c r="F179" s="52">
        <f t="shared" si="31"/>
        <v>126.31980165044592</v>
      </c>
    </row>
    <row r="180" spans="1:6" ht="12.75" customHeight="1" x14ac:dyDescent="0.2">
      <c r="A180" s="53">
        <v>3233</v>
      </c>
      <c r="B180" s="85" t="s">
        <v>404</v>
      </c>
      <c r="C180" s="50" t="s">
        <v>405</v>
      </c>
      <c r="D180" s="242">
        <v>132.72</v>
      </c>
      <c r="E180" s="242">
        <v>683</v>
      </c>
      <c r="F180" s="52">
        <f t="shared" si="31"/>
        <v>514.61723930078358</v>
      </c>
    </row>
    <row r="181" spans="1:6" ht="12.75" customHeight="1" x14ac:dyDescent="0.2">
      <c r="A181" s="53">
        <v>3234</v>
      </c>
      <c r="B181" s="85" t="s">
        <v>406</v>
      </c>
      <c r="C181" s="50" t="s">
        <v>407</v>
      </c>
      <c r="D181" s="242">
        <v>1407.75</v>
      </c>
      <c r="E181" s="242">
        <v>1513.46</v>
      </c>
      <c r="F181" s="52">
        <f t="shared" si="31"/>
        <v>107.50914580003553</v>
      </c>
    </row>
    <row r="182" spans="1:6" ht="12.75" customHeight="1" x14ac:dyDescent="0.2">
      <c r="A182" s="53">
        <v>3235</v>
      </c>
      <c r="B182" s="85" t="s">
        <v>408</v>
      </c>
      <c r="C182" s="50" t="s">
        <v>409</v>
      </c>
      <c r="D182" s="242">
        <v>27688.74</v>
      </c>
      <c r="E182" s="242">
        <v>28074.560000000001</v>
      </c>
      <c r="F182" s="52">
        <f t="shared" si="31"/>
        <v>101.39341840762708</v>
      </c>
    </row>
    <row r="183" spans="1:6" ht="12.75" customHeight="1" x14ac:dyDescent="0.2">
      <c r="A183" s="53">
        <v>3236</v>
      </c>
      <c r="B183" s="85" t="s">
        <v>410</v>
      </c>
      <c r="C183" s="50" t="s">
        <v>411</v>
      </c>
      <c r="D183" s="242">
        <v>2278.67</v>
      </c>
      <c r="E183" s="242">
        <v>211.39</v>
      </c>
      <c r="F183" s="52">
        <f t="shared" si="31"/>
        <v>9.276902754677069</v>
      </c>
    </row>
    <row r="184" spans="1:6" ht="12.75" customHeight="1" x14ac:dyDescent="0.2">
      <c r="A184" s="53">
        <v>3237</v>
      </c>
      <c r="B184" s="85" t="s">
        <v>412</v>
      </c>
      <c r="C184" s="50" t="s">
        <v>413</v>
      </c>
      <c r="D184" s="242">
        <v>376.12</v>
      </c>
      <c r="E184" s="242">
        <v>4628.2700000000004</v>
      </c>
      <c r="F184" s="52">
        <f t="shared" si="31"/>
        <v>1230.5301499521431</v>
      </c>
    </row>
    <row r="185" spans="1:6" ht="12.75" customHeight="1" x14ac:dyDescent="0.2">
      <c r="A185" s="53">
        <v>3238</v>
      </c>
      <c r="B185" s="85" t="s">
        <v>414</v>
      </c>
      <c r="C185" s="50" t="s">
        <v>415</v>
      </c>
      <c r="D185" s="242">
        <v>7150.64</v>
      </c>
      <c r="E185" s="242">
        <v>2194.23</v>
      </c>
      <c r="F185" s="52">
        <f t="shared" si="31"/>
        <v>30.685784768915784</v>
      </c>
    </row>
    <row r="186" spans="1:6" ht="12.75" customHeight="1" x14ac:dyDescent="0.2">
      <c r="A186" s="53">
        <v>3239</v>
      </c>
      <c r="B186" s="85" t="s">
        <v>416</v>
      </c>
      <c r="C186" s="50" t="s">
        <v>417</v>
      </c>
      <c r="D186" s="242">
        <v>3551.85</v>
      </c>
      <c r="E186" s="242">
        <v>3620.14</v>
      </c>
      <c r="F186" s="52">
        <f t="shared" si="31"/>
        <v>101.92266002224193</v>
      </c>
    </row>
    <row r="187" spans="1:6" ht="12.75" customHeight="1" x14ac:dyDescent="0.2">
      <c r="A187" s="53">
        <v>324</v>
      </c>
      <c r="B187" s="85" t="s">
        <v>418</v>
      </c>
      <c r="C187" s="50" t="s">
        <v>419</v>
      </c>
      <c r="D187" s="242">
        <v>80</v>
      </c>
      <c r="E187" s="242">
        <v>988.16</v>
      </c>
      <c r="F187" s="52">
        <f t="shared" si="31"/>
        <v>1235.2</v>
      </c>
    </row>
    <row r="188" spans="1:6" ht="12.75" customHeight="1" x14ac:dyDescent="0.2">
      <c r="A188" s="53">
        <v>329</v>
      </c>
      <c r="B188" s="85" t="s">
        <v>420</v>
      </c>
      <c r="C188" s="50" t="s">
        <v>421</v>
      </c>
      <c r="D188" s="51">
        <f t="shared" ref="D188:E188" si="43">SUM(D189:D195)</f>
        <v>2157.6600000000003</v>
      </c>
      <c r="E188" s="51">
        <f t="shared" si="43"/>
        <v>2810.79</v>
      </c>
      <c r="F188" s="52">
        <f t="shared" si="31"/>
        <v>130.27029281721863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673.22</v>
      </c>
      <c r="E190" s="242">
        <v>842.09</v>
      </c>
      <c r="F190" s="52">
        <f t="shared" si="31"/>
        <v>125.08392501708208</v>
      </c>
    </row>
    <row r="191" spans="1:6" ht="12.75" customHeight="1" x14ac:dyDescent="0.2">
      <c r="A191" s="53">
        <v>3293</v>
      </c>
      <c r="B191" s="85" t="s">
        <v>426</v>
      </c>
      <c r="C191" s="50" t="s">
        <v>427</v>
      </c>
      <c r="D191" s="242">
        <v>673.12</v>
      </c>
      <c r="E191" s="242">
        <v>816.05</v>
      </c>
      <c r="F191" s="52">
        <f t="shared" si="31"/>
        <v>121.23395531257428</v>
      </c>
    </row>
    <row r="192" spans="1:6" ht="12.75" customHeight="1" x14ac:dyDescent="0.2">
      <c r="A192" s="53">
        <v>3294</v>
      </c>
      <c r="B192" s="85" t="s">
        <v>428</v>
      </c>
      <c r="C192" s="50" t="s">
        <v>429</v>
      </c>
      <c r="D192" s="242">
        <v>15</v>
      </c>
      <c r="E192" s="242">
        <v>15</v>
      </c>
      <c r="F192" s="52">
        <f t="shared" si="31"/>
        <v>100</v>
      </c>
    </row>
    <row r="193" spans="1:6" ht="12.75" customHeight="1" x14ac:dyDescent="0.2">
      <c r="A193" s="53">
        <v>3295</v>
      </c>
      <c r="B193" s="85" t="s">
        <v>430</v>
      </c>
      <c r="C193" s="50" t="s">
        <v>431</v>
      </c>
      <c r="D193" s="242">
        <v>0</v>
      </c>
      <c r="E193" s="242">
        <v>291.33</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796.32</v>
      </c>
      <c r="E195" s="242">
        <v>846.32</v>
      </c>
      <c r="F195" s="52">
        <f t="shared" si="31"/>
        <v>106.27888286116134</v>
      </c>
    </row>
    <row r="196" spans="1:6" ht="12.75" customHeight="1" x14ac:dyDescent="0.2">
      <c r="A196" s="53">
        <v>34</v>
      </c>
      <c r="B196" s="232" t="s">
        <v>436</v>
      </c>
      <c r="C196" s="50" t="s">
        <v>437</v>
      </c>
      <c r="D196" s="51">
        <f t="shared" ref="D196:E196" si="44">D197+D202+D210</f>
        <v>636.97</v>
      </c>
      <c r="E196" s="51">
        <f t="shared" si="44"/>
        <v>493.8</v>
      </c>
      <c r="F196" s="52">
        <f t="shared" si="31"/>
        <v>77.523274251534616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636.97</v>
      </c>
      <c r="E210" s="51">
        <f t="shared" si="47"/>
        <v>493.8</v>
      </c>
      <c r="F210" s="52">
        <f t="shared" si="31"/>
        <v>77.523274251534616</v>
      </c>
    </row>
    <row r="211" spans="1:6" ht="12.75" customHeight="1" x14ac:dyDescent="0.2">
      <c r="A211" s="53">
        <v>3431</v>
      </c>
      <c r="B211" s="232" t="s">
        <v>466</v>
      </c>
      <c r="C211" s="50" t="s">
        <v>467</v>
      </c>
      <c r="D211" s="242">
        <v>458.03</v>
      </c>
      <c r="E211" s="242">
        <v>493.8</v>
      </c>
      <c r="F211" s="52">
        <f t="shared" si="31"/>
        <v>107.8095321267166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178.94</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385596.45999999996</v>
      </c>
      <c r="E289" s="51">
        <f t="shared" si="79"/>
        <v>524320.52</v>
      </c>
      <c r="F289" s="52">
        <f t="shared" si="76"/>
        <v>135.9764869210677</v>
      </c>
    </row>
    <row r="290" spans="1:6" ht="12.75" customHeight="1" x14ac:dyDescent="0.2">
      <c r="A290" s="53" t="s">
        <v>609</v>
      </c>
      <c r="B290" s="85" t="s">
        <v>620</v>
      </c>
      <c r="C290" s="50" t="s">
        <v>621</v>
      </c>
      <c r="D290" s="51">
        <f>IF(D6&gt;=D289,D6-D289,0)</f>
        <v>32670.760000000009</v>
      </c>
      <c r="E290" s="51">
        <f>IF(E6&gt;=E289,E6-E289,0)</f>
        <v>795139.73</v>
      </c>
      <c r="F290" s="52">
        <f t="shared" si="76"/>
        <v>2433.7962447154573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38780.29</v>
      </c>
      <c r="E292" s="242">
        <v>39516.42</v>
      </c>
      <c r="F292" s="52">
        <f t="shared" si="76"/>
        <v>101.89820653739308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1463.06</v>
      </c>
      <c r="E294" s="242">
        <v>174.31</v>
      </c>
      <c r="F294" s="52">
        <f t="shared" si="76"/>
        <v>11.914070509753531</v>
      </c>
    </row>
    <row r="295" spans="1:6" ht="24" x14ac:dyDescent="0.2">
      <c r="A295" s="53">
        <v>9661</v>
      </c>
      <c r="B295" s="85" t="s">
        <v>630</v>
      </c>
      <c r="C295" s="50" t="s">
        <v>631</v>
      </c>
      <c r="D295" s="242">
        <v>1463.06</v>
      </c>
      <c r="E295" s="242">
        <v>174.31</v>
      </c>
      <c r="F295" s="52">
        <f t="shared" si="76"/>
        <v>11.914070509753531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150.62</v>
      </c>
      <c r="E298" s="51">
        <f t="shared" si="80"/>
        <v>147.88</v>
      </c>
      <c r="F298" s="52">
        <f t="shared" ref="F298:F418" si="81">IF(D298&lt;&gt;0,IF(E298/D298&gt;=100,"&gt;&gt;100",E298/D298*100),"-")</f>
        <v>98.180852476430744</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150.62</v>
      </c>
      <c r="E311" s="51">
        <f t="shared" si="85"/>
        <v>147.88</v>
      </c>
      <c r="F311" s="52">
        <f t="shared" si="81"/>
        <v>98.180852476430744</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150.62</v>
      </c>
      <c r="E331" s="51">
        <f t="shared" si="89"/>
        <v>147.88</v>
      </c>
      <c r="F331" s="52">
        <f t="shared" si="81"/>
        <v>98.180852476430744</v>
      </c>
    </row>
    <row r="332" spans="1:6" ht="12.75" customHeight="1" x14ac:dyDescent="0.2">
      <c r="A332" s="53">
        <v>7241</v>
      </c>
      <c r="B332" s="85" t="s">
        <v>703</v>
      </c>
      <c r="C332" s="50" t="s">
        <v>704</v>
      </c>
      <c r="D332" s="242">
        <v>150.62</v>
      </c>
      <c r="E332" s="242">
        <v>147.88</v>
      </c>
      <c r="F332" s="52">
        <f t="shared" si="81"/>
        <v>98.180852476430744</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32040.32</v>
      </c>
      <c r="E350" s="51">
        <f t="shared" si="95"/>
        <v>810281.88</v>
      </c>
      <c r="F350" s="52">
        <f t="shared" si="81"/>
        <v>2528.9444050496377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9402.33</v>
      </c>
      <c r="E363" s="51">
        <f t="shared" si="99"/>
        <v>805137.38</v>
      </c>
      <c r="F363" s="52">
        <f t="shared" si="81"/>
        <v>8563.1687039276439</v>
      </c>
    </row>
    <row r="364" spans="1:6" ht="12.75" customHeight="1" x14ac:dyDescent="0.2">
      <c r="A364" s="53">
        <v>421</v>
      </c>
      <c r="B364" s="85" t="s">
        <v>759</v>
      </c>
      <c r="C364" s="50" t="s">
        <v>760</v>
      </c>
      <c r="D364" s="51">
        <f t="shared" ref="D364:E364" si="100">SUM(D365:D368)</f>
        <v>0</v>
      </c>
      <c r="E364" s="51">
        <f t="shared" si="100"/>
        <v>797193.57</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797193.57</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9309.65</v>
      </c>
      <c r="E369" s="51">
        <f t="shared" si="101"/>
        <v>7943.8099999999995</v>
      </c>
      <c r="F369" s="52">
        <f t="shared" si="81"/>
        <v>85.328771758336771</v>
      </c>
    </row>
    <row r="370" spans="1:6" ht="12.75" customHeight="1" x14ac:dyDescent="0.2">
      <c r="A370" s="53">
        <v>4221</v>
      </c>
      <c r="B370" s="85" t="s">
        <v>675</v>
      </c>
      <c r="C370" s="50" t="s">
        <v>767</v>
      </c>
      <c r="D370" s="242">
        <v>4336.25</v>
      </c>
      <c r="E370" s="242">
        <v>2400.36</v>
      </c>
      <c r="F370" s="52">
        <f t="shared" si="81"/>
        <v>55.355664456615742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4973.3999999999996</v>
      </c>
      <c r="E376" s="242">
        <v>5543.45</v>
      </c>
      <c r="F376" s="52">
        <f t="shared" si="81"/>
        <v>111.46197772147828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92.68</v>
      </c>
      <c r="E383" s="51">
        <f t="shared" si="103"/>
        <v>0</v>
      </c>
      <c r="F383" s="52">
        <f t="shared" si="81"/>
        <v>0</v>
      </c>
    </row>
    <row r="384" spans="1:6" ht="12.75" customHeight="1" x14ac:dyDescent="0.2">
      <c r="A384" s="53">
        <v>4241</v>
      </c>
      <c r="B384" s="85" t="s">
        <v>784</v>
      </c>
      <c r="C384" s="50" t="s">
        <v>785</v>
      </c>
      <c r="D384" s="242">
        <v>92.68</v>
      </c>
      <c r="E384" s="242"/>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2352</v>
      </c>
      <c r="E396" s="51">
        <f t="shared" si="106"/>
        <v>2607</v>
      </c>
      <c r="F396" s="52">
        <f t="shared" si="81"/>
        <v>110.84183673469387</v>
      </c>
    </row>
    <row r="397" spans="1:6" ht="12.75" customHeight="1" x14ac:dyDescent="0.2">
      <c r="A397" s="53">
        <v>431</v>
      </c>
      <c r="B397" s="85" t="s">
        <v>802</v>
      </c>
      <c r="C397" s="50" t="s">
        <v>803</v>
      </c>
      <c r="D397" s="51">
        <f t="shared" ref="D397:E397" si="107">SUM(D398:D399)</f>
        <v>2352</v>
      </c>
      <c r="E397" s="51">
        <f t="shared" si="107"/>
        <v>2607</v>
      </c>
      <c r="F397" s="52">
        <f t="shared" si="81"/>
        <v>110.84183673469387</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2352</v>
      </c>
      <c r="E399" s="242">
        <v>2607</v>
      </c>
      <c r="F399" s="52">
        <f t="shared" si="81"/>
        <v>110.84183673469387</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20285.990000000002</v>
      </c>
      <c r="E402" s="51">
        <f t="shared" si="109"/>
        <v>2537.5</v>
      </c>
      <c r="F402" s="52">
        <f t="shared" si="81"/>
        <v>12.508632805202014</v>
      </c>
    </row>
    <row r="403" spans="1:6" ht="12.75" customHeight="1" x14ac:dyDescent="0.2">
      <c r="A403" s="53">
        <v>451</v>
      </c>
      <c r="B403" s="85" t="s">
        <v>812</v>
      </c>
      <c r="C403" s="50" t="s">
        <v>813</v>
      </c>
      <c r="D403" s="242">
        <v>20285.990000000002</v>
      </c>
      <c r="E403" s="242">
        <v>2537.5</v>
      </c>
      <c r="F403" s="52">
        <f t="shared" si="81"/>
        <v>12.508632805202014</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31889.7</v>
      </c>
      <c r="E408" s="51">
        <f t="shared" si="111"/>
        <v>810134</v>
      </c>
      <c r="F408" s="52">
        <f t="shared" si="81"/>
        <v>2540.4252783814209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418417.83999999997</v>
      </c>
      <c r="E412" s="51">
        <f>E6+E298</f>
        <v>1319608.1299999999</v>
      </c>
      <c r="F412" s="52">
        <f t="shared" si="81"/>
        <v>315.38046513504298</v>
      </c>
    </row>
    <row r="413" spans="1:6" ht="12.75" customHeight="1" x14ac:dyDescent="0.2">
      <c r="A413" s="53" t="s">
        <v>609</v>
      </c>
      <c r="B413" s="85" t="s">
        <v>832</v>
      </c>
      <c r="C413" s="50" t="s">
        <v>833</v>
      </c>
      <c r="D413" s="51">
        <f t="shared" ref="D413:E413" si="112">D289+D350</f>
        <v>417636.77999999997</v>
      </c>
      <c r="E413" s="51">
        <f t="shared" si="112"/>
        <v>1334602.3999999999</v>
      </c>
      <c r="F413" s="52">
        <f t="shared" si="81"/>
        <v>319.56055211420795</v>
      </c>
    </row>
    <row r="414" spans="1:6" ht="12.75" customHeight="1" x14ac:dyDescent="0.2">
      <c r="A414" s="53" t="s">
        <v>609</v>
      </c>
      <c r="B414" s="85" t="s">
        <v>834</v>
      </c>
      <c r="C414" s="50" t="s">
        <v>835</v>
      </c>
      <c r="D414" s="51">
        <f t="shared" ref="D414:E414" si="113">IF(D412&gt;=D413,D412-D413,0)</f>
        <v>781.05999999999767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14994.270000000019</v>
      </c>
      <c r="F415" s="52" t="str">
        <f t="shared" si="81"/>
        <v>-</v>
      </c>
    </row>
    <row r="416" spans="1:6" ht="12.75" customHeight="1" x14ac:dyDescent="0.2">
      <c r="A416" s="60" t="s">
        <v>838</v>
      </c>
      <c r="B416" s="232" t="s">
        <v>839</v>
      </c>
      <c r="C416" s="61" t="s">
        <v>840</v>
      </c>
      <c r="D416" s="51">
        <f t="shared" ref="D416:E416" si="115">IF(D292-D293+D409-D410&gt;=0,D292-D293+D409-D410,0)</f>
        <v>38780.29</v>
      </c>
      <c r="E416" s="51">
        <f t="shared" si="115"/>
        <v>39516.42</v>
      </c>
      <c r="F416" s="52">
        <f t="shared" si="81"/>
        <v>101.89820653739308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1463.06</v>
      </c>
      <c r="E418" s="62">
        <f t="shared" si="117"/>
        <v>174.31</v>
      </c>
      <c r="F418" s="57">
        <f t="shared" si="81"/>
        <v>11.914070509753531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418417.83999999997</v>
      </c>
      <c r="E639" s="51">
        <f t="shared" si="180"/>
        <v>1319608.1299999999</v>
      </c>
      <c r="F639" s="52">
        <f t="shared" si="119"/>
        <v>315.38046513504298</v>
      </c>
    </row>
    <row r="640" spans="1:6" ht="12.75" customHeight="1" x14ac:dyDescent="0.2">
      <c r="A640" s="53" t="s">
        <v>609</v>
      </c>
      <c r="B640" s="85" t="s">
        <v>1278</v>
      </c>
      <c r="C640" s="50" t="s">
        <v>1279</v>
      </c>
      <c r="D640" s="51">
        <f t="shared" ref="D640:E640" si="181">D413+D528</f>
        <v>417636.77999999997</v>
      </c>
      <c r="E640" s="51">
        <f t="shared" si="181"/>
        <v>1334602.3999999999</v>
      </c>
      <c r="F640" s="52">
        <f t="shared" si="119"/>
        <v>319.56055211420795</v>
      </c>
    </row>
    <row r="641" spans="1:6" ht="12.75" customHeight="1" x14ac:dyDescent="0.2">
      <c r="A641" s="53" t="s">
        <v>609</v>
      </c>
      <c r="B641" s="85" t="s">
        <v>1280</v>
      </c>
      <c r="C641" s="50" t="s">
        <v>1281</v>
      </c>
      <c r="D641" s="51">
        <f t="shared" ref="D641:E641" si="182">IF(D639&gt;=D640,D639-D640,0)</f>
        <v>781.05999999999767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14994.270000000019</v>
      </c>
      <c r="F642" s="52" t="str">
        <f t="shared" si="119"/>
        <v>-</v>
      </c>
    </row>
    <row r="643" spans="1:6" ht="24" x14ac:dyDescent="0.2">
      <c r="A643" s="60" t="s">
        <v>1284</v>
      </c>
      <c r="B643" s="85" t="s">
        <v>1285</v>
      </c>
      <c r="C643" s="61" t="s">
        <v>1284</v>
      </c>
      <c r="D643" s="51">
        <f t="shared" ref="D643:E643" si="184">IF(D416-D417+D637-D638&gt;=0,D416-D417+D637-D638,0)</f>
        <v>38780.29</v>
      </c>
      <c r="E643" s="51">
        <f t="shared" si="184"/>
        <v>39516.42</v>
      </c>
      <c r="F643" s="52">
        <f t="shared" si="119"/>
        <v>101.89820653739308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39561.35</v>
      </c>
      <c r="E645" s="51">
        <f t="shared" si="186"/>
        <v>24522.14999999998</v>
      </c>
      <c r="F645" s="52">
        <f t="shared" si="119"/>
        <v>61.98511931468461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30258.69</v>
      </c>
      <c r="E647" s="243">
        <v>42737.26</v>
      </c>
      <c r="F647" s="57">
        <f t="shared" si="119"/>
        <v>141.23962405510616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39068.68</v>
      </c>
      <c r="E649" s="242">
        <v>43061.35</v>
      </c>
      <c r="F649" s="52">
        <f t="shared" ref="F649:F724" si="188">IF(D649&lt;&gt;0,IF(E649/D649&gt;=100,"&gt;&gt;100",E649/D649*100),"-")</f>
        <v>110.21961837461618</v>
      </c>
    </row>
    <row r="650" spans="1:6" ht="12.75" customHeight="1" x14ac:dyDescent="0.2">
      <c r="A650" s="53" t="s">
        <v>1297</v>
      </c>
      <c r="B650" s="85" t="s">
        <v>1298</v>
      </c>
      <c r="C650" s="50" t="s">
        <v>1297</v>
      </c>
      <c r="D650" s="242">
        <v>431014.77</v>
      </c>
      <c r="E650" s="242">
        <v>1329304.52</v>
      </c>
      <c r="F650" s="52">
        <f t="shared" si="188"/>
        <v>308.41275346550191</v>
      </c>
    </row>
    <row r="651" spans="1:6" ht="12.75" customHeight="1" x14ac:dyDescent="0.2">
      <c r="A651" s="53" t="s">
        <v>1299</v>
      </c>
      <c r="B651" s="85" t="s">
        <v>1300</v>
      </c>
      <c r="C651" s="50" t="s">
        <v>1299</v>
      </c>
      <c r="D651" s="242">
        <v>427022.1</v>
      </c>
      <c r="E651" s="242">
        <v>1344343.72</v>
      </c>
      <c r="F651" s="52">
        <f t="shared" si="188"/>
        <v>314.81830097318146</v>
      </c>
    </row>
    <row r="652" spans="1:6" ht="24" x14ac:dyDescent="0.2">
      <c r="A652" s="53">
        <v>11</v>
      </c>
      <c r="B652" s="85" t="s">
        <v>1301</v>
      </c>
      <c r="C652" s="50" t="s">
        <v>1302</v>
      </c>
      <c r="D652" s="51">
        <f t="shared" ref="D652:E652" si="189">+D649+D650-D651</f>
        <v>43061.350000000035</v>
      </c>
      <c r="E652" s="51">
        <f t="shared" si="189"/>
        <v>28022.15000000014</v>
      </c>
      <c r="F652" s="52">
        <f t="shared" si="188"/>
        <v>65.074945397671272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15</v>
      </c>
      <c r="E654" s="262">
        <v>17</v>
      </c>
      <c r="F654" s="52">
        <f t="shared" si="188"/>
        <v>113.33333333333333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14</v>
      </c>
      <c r="E656" s="262">
        <v>15</v>
      </c>
      <c r="F656" s="52">
        <f t="shared" si="188"/>
        <v>107.14285714285714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7519.5</v>
      </c>
      <c r="E669" s="242">
        <v>7740</v>
      </c>
      <c r="F669" s="52">
        <f t="shared" si="188"/>
        <v>102.93237582286056</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663.61</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17742</v>
      </c>
      <c r="E697" s="242"/>
      <c r="F697" s="52">
        <f t="shared" si="188"/>
        <v>0</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882.88</v>
      </c>
      <c r="F717" s="52" t="str">
        <f t="shared" si="188"/>
        <v>-</v>
      </c>
    </row>
    <row r="718" spans="1:6" ht="12.75" customHeight="1" x14ac:dyDescent="0.2">
      <c r="A718" s="53">
        <v>32121</v>
      </c>
      <c r="B718" s="85" t="s">
        <v>1416</v>
      </c>
      <c r="C718" s="50" t="s">
        <v>1417</v>
      </c>
      <c r="D718" s="242">
        <v>9370.75</v>
      </c>
      <c r="E718" s="242">
        <v>11642.73</v>
      </c>
      <c r="F718" s="52">
        <f t="shared" si="188"/>
        <v>124.24544460155269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2278.67</v>
      </c>
      <c r="E720" s="242">
        <v>211.39</v>
      </c>
      <c r="F720" s="52">
        <f t="shared" si="188"/>
        <v>9.276902754677069</v>
      </c>
    </row>
    <row r="721" spans="1:6" ht="12.75" customHeight="1" x14ac:dyDescent="0.2">
      <c r="A721" s="53" t="s">
        <v>1422</v>
      </c>
      <c r="B721" s="85" t="s">
        <v>1423</v>
      </c>
      <c r="C721" s="50" t="s">
        <v>1422</v>
      </c>
      <c r="D721" s="242">
        <v>376.12</v>
      </c>
      <c r="E721" s="242">
        <v>3535.79</v>
      </c>
      <c r="F721" s="52">
        <f t="shared" si="188"/>
        <v>940.06965861958952</v>
      </c>
    </row>
    <row r="722" spans="1:6" ht="12.75" customHeight="1" x14ac:dyDescent="0.2">
      <c r="A722" s="53" t="s">
        <v>1424</v>
      </c>
      <c r="B722" s="85" t="s">
        <v>1425</v>
      </c>
      <c r="C722" s="50" t="s">
        <v>1424</v>
      </c>
      <c r="D722" s="242">
        <v>0</v>
      </c>
      <c r="E722" s="242">
        <v>1092.48</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1463854.0200000003</v>
      </c>
      <c r="E6" s="229">
        <f t="shared" si="0"/>
        <v>2249199.2500000005</v>
      </c>
      <c r="F6" s="230">
        <f t="shared" ref="F6:F260" si="1">IF(D6&gt;0,IF(E6/D6&gt;=100,"&gt;&gt;100",E6/D6*100),"-")</f>
        <v>153.64914938717729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1389070.9200000002</v>
      </c>
      <c r="E7" s="104">
        <f t="shared" si="2"/>
        <v>2175671.5300000003</v>
      </c>
      <c r="F7" s="93">
        <f t="shared" si="1"/>
        <v>156.62782214172333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1235074.75</v>
      </c>
      <c r="E12" s="104">
        <f t="shared" si="3"/>
        <v>1221874.79</v>
      </c>
      <c r="F12" s="93">
        <f t="shared" si="1"/>
        <v>98.931242015918471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1208148.1099999999</v>
      </c>
      <c r="E13" s="104">
        <f t="shared" si="4"/>
        <v>1195249.6199999999</v>
      </c>
      <c r="F13" s="93">
        <f t="shared" si="1"/>
        <v>98.93237510424116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1234878.8999999999</v>
      </c>
      <c r="E15" s="247">
        <v>1237416.3999999999</v>
      </c>
      <c r="F15" s="93">
        <f t="shared" si="1"/>
        <v>100.20548573629367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26730.79</v>
      </c>
      <c r="E18" s="247">
        <v>42166.78</v>
      </c>
      <c r="F18" s="93">
        <f t="shared" si="1"/>
        <v>157.74610477281067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16555.489999999991</v>
      </c>
      <c r="E19" s="104">
        <f t="shared" si="5"/>
        <v>17498.299999999988</v>
      </c>
      <c r="F19" s="93">
        <f t="shared" si="1"/>
        <v>105.69484805342518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169705.51</v>
      </c>
      <c r="E20" s="247">
        <v>172105.87</v>
      </c>
      <c r="F20" s="93">
        <f t="shared" si="1"/>
        <v>101.41442667359475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982.41</v>
      </c>
      <c r="E21" s="247">
        <v>982.41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395.68</v>
      </c>
      <c r="E22" s="247">
        <v>395.68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17393.060000000001</v>
      </c>
      <c r="E26" s="247">
        <v>22936.51</v>
      </c>
      <c r="F26" s="93">
        <f t="shared" si="1"/>
        <v>131.87162005995492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171921.17</v>
      </c>
      <c r="E28" s="247">
        <v>178922.17</v>
      </c>
      <c r="F28" s="93">
        <f t="shared" si="1"/>
        <v>104.07221519025261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1244.2799999999988</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19908.419999999998</v>
      </c>
      <c r="E30" s="247">
        <v>19908.419999999998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18664.14</v>
      </c>
      <c r="E34" s="247">
        <v>19908.419999999998</v>
      </c>
      <c r="F34" s="93">
        <f t="shared" si="1"/>
        <v>106.66668809813899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9126.8700000000008</v>
      </c>
      <c r="E35" s="104">
        <f t="shared" si="7"/>
        <v>9126.8700000000008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10813.36</v>
      </c>
      <c r="E36" s="247">
        <v>10813.36</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1686.49</v>
      </c>
      <c r="E40" s="247">
        <v>1686.49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70735.87</v>
      </c>
      <c r="E51" s="247">
        <v>73342.87</v>
      </c>
      <c r="F51" s="93">
        <f t="shared" si="1"/>
        <v>103.68554172020504</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64041.41</v>
      </c>
      <c r="E54" s="247">
        <v>65911.97</v>
      </c>
      <c r="F54" s="93">
        <f t="shared" si="1"/>
        <v>102.9208601122305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64041.41</v>
      </c>
      <c r="E55" s="247">
        <v>65911.97</v>
      </c>
      <c r="F55" s="93">
        <f t="shared" si="1"/>
        <v>102.9208601122305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83260.3</v>
      </c>
      <c r="E56" s="104">
        <f t="shared" si="11"/>
        <v>880453.87</v>
      </c>
      <c r="F56" s="93">
        <f t="shared" si="1"/>
        <v>1057.4714119454291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83260.3</v>
      </c>
      <c r="E57" s="247">
        <v>880453.87</v>
      </c>
      <c r="F57" s="93">
        <f t="shared" si="1"/>
        <v>1057.4714119454291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74783.099999999991</v>
      </c>
      <c r="E68" s="104">
        <f t="shared" si="13"/>
        <v>73527.72</v>
      </c>
      <c r="F68" s="93">
        <f t="shared" si="1"/>
        <v>98.321305214680862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43061.35</v>
      </c>
      <c r="E69" s="104">
        <f t="shared" si="14"/>
        <v>28022.149999999998</v>
      </c>
      <c r="F69" s="93">
        <f t="shared" si="1"/>
        <v>65.074945397670987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42819.839999999997</v>
      </c>
      <c r="E70" s="104">
        <f t="shared" si="15"/>
        <v>27791.8</v>
      </c>
      <c r="F70" s="93">
        <f t="shared" si="1"/>
        <v>64.904025797387391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39319.839999999997</v>
      </c>
      <c r="E72" s="247">
        <v>27791.8</v>
      </c>
      <c r="F72" s="93">
        <f t="shared" si="1"/>
        <v>70.681365946555232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3500</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241.51</v>
      </c>
      <c r="E76" s="247">
        <v>230.35</v>
      </c>
      <c r="F76" s="93">
        <f t="shared" si="1"/>
        <v>95.379073330296876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2594</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2594</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1463.06</v>
      </c>
      <c r="E146" s="104">
        <f t="shared" si="26"/>
        <v>174.31</v>
      </c>
      <c r="F146" s="93">
        <f t="shared" si="1"/>
        <v>11.914070509753531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13.27</v>
      </c>
      <c r="E159" s="247">
        <v>13.27</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1902.97</v>
      </c>
      <c r="E160" s="247">
        <v>614.22</v>
      </c>
      <c r="F160" s="93">
        <f t="shared" si="1"/>
        <v>32.276914507322765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453.18</v>
      </c>
      <c r="E163" s="247">
        <v>453.18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30258.69</v>
      </c>
      <c r="E170" s="104">
        <f t="shared" si="29"/>
        <v>42737.26</v>
      </c>
      <c r="F170" s="93">
        <f t="shared" si="1"/>
        <v>141.23962405510616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30258.69</v>
      </c>
      <c r="E173" s="247">
        <v>42737.26</v>
      </c>
      <c r="F173" s="93">
        <f t="shared" si="1"/>
        <v>141.23962405510616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1463854.02</v>
      </c>
      <c r="E175" s="104">
        <f t="shared" si="30"/>
        <v>2249199.2499999995</v>
      </c>
      <c r="F175" s="93">
        <f t="shared" si="1"/>
        <v>153.64914938717723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33758.69</v>
      </c>
      <c r="E176" s="104">
        <f t="shared" si="31"/>
        <v>48831.259999999995</v>
      </c>
      <c r="F176" s="93">
        <f t="shared" si="1"/>
        <v>144.64797064104084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33758.69</v>
      </c>
      <c r="E177" s="104">
        <f t="shared" si="32"/>
        <v>48831.259999999995</v>
      </c>
      <c r="F177" s="93">
        <f t="shared" si="1"/>
        <v>144.64797064104084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27256.79</v>
      </c>
      <c r="E178" s="247">
        <v>39639.25</v>
      </c>
      <c r="F178" s="93">
        <f t="shared" si="1"/>
        <v>145.4289004684704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2957.93</v>
      </c>
      <c r="E179" s="247">
        <v>3055.34</v>
      </c>
      <c r="F179" s="93">
        <f t="shared" si="1"/>
        <v>103.29318138022199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43.97</v>
      </c>
      <c r="E180" s="104">
        <f t="shared" si="33"/>
        <v>42.67</v>
      </c>
      <c r="F180" s="93">
        <f t="shared" si="1"/>
        <v>97.043438708210147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43.97</v>
      </c>
      <c r="E183" s="247">
        <v>42.67</v>
      </c>
      <c r="F183" s="93">
        <f t="shared" si="1"/>
        <v>97.043438708210147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3500</v>
      </c>
      <c r="E188" s="247">
        <v>6094</v>
      </c>
      <c r="F188" s="93">
        <f t="shared" si="1"/>
        <v>174.1142857142857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1430095.33</v>
      </c>
      <c r="E237" s="104">
        <f t="shared" si="41"/>
        <v>2200367.9899999998</v>
      </c>
      <c r="F237" s="93">
        <f t="shared" si="1"/>
        <v>153.86163032921726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1389070.92</v>
      </c>
      <c r="E238" s="104">
        <f t="shared" si="42"/>
        <v>2175671.5299999998</v>
      </c>
      <c r="F238" s="93">
        <f t="shared" si="1"/>
        <v>156.62782214172333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1389070.92</v>
      </c>
      <c r="E239" s="104">
        <f t="shared" si="43"/>
        <v>2175671.5299999998</v>
      </c>
      <c r="F239" s="93">
        <f t="shared" si="1"/>
        <v>156.62782214172333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102673.76</v>
      </c>
      <c r="E240" s="247">
        <v>919985.1</v>
      </c>
      <c r="F240" s="93">
        <f t="shared" si="1"/>
        <v>896.02747576401214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1286397.1599999999</v>
      </c>
      <c r="E241" s="247">
        <v>1255686.43</v>
      </c>
      <c r="F241" s="93">
        <f t="shared" si="1"/>
        <v>97.61265564361166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39561.350000000006</v>
      </c>
      <c r="E245" s="104">
        <f t="shared" si="45"/>
        <v>24522.149999999998</v>
      </c>
      <c r="F245" s="93">
        <f t="shared" si="1"/>
        <v>61.985119314684646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55976.23</v>
      </c>
      <c r="E246" s="104">
        <f t="shared" si="46"/>
        <v>35903.1</v>
      </c>
      <c r="F246" s="93">
        <f t="shared" si="1"/>
        <v>64.139903669825557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55976.23</v>
      </c>
      <c r="E247" s="247">
        <v>35903.1</v>
      </c>
      <c r="F247" s="93">
        <f t="shared" si="1"/>
        <v>64.139903669825557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16414.88</v>
      </c>
      <c r="E250" s="104">
        <f t="shared" si="47"/>
        <v>11380.95</v>
      </c>
      <c r="F250" s="93">
        <f t="shared" si="1"/>
        <v>69.333129453276541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16414.88</v>
      </c>
      <c r="E252" s="247">
        <v>11380.95</v>
      </c>
      <c r="F252" s="93">
        <f t="shared" si="1"/>
        <v>69.333129453276541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1463.06</v>
      </c>
      <c r="E255" s="247">
        <v>174.31</v>
      </c>
      <c r="F255" s="93">
        <f t="shared" si="1"/>
        <v>11.914070509753531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1916.24</v>
      </c>
      <c r="E264" s="247">
        <v>627.49</v>
      </c>
      <c r="F264" s="93">
        <f t="shared" si="50"/>
        <v>32.745898217342294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2594</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33758.69</v>
      </c>
      <c r="E288" s="247">
        <v>48831.26</v>
      </c>
      <c r="F288" s="93">
        <f t="shared" si="50"/>
        <v>144.64797064104087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417636.78</v>
      </c>
      <c r="E107" s="81">
        <f t="shared" si="21"/>
        <v>1334602.3999999999</v>
      </c>
      <c r="F107" s="63">
        <f t="shared" si="1"/>
        <v>319.56055211420789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417636.78</v>
      </c>
      <c r="E109" s="249">
        <v>1334602.3999999999</v>
      </c>
      <c r="F109" s="63">
        <f t="shared" si="1"/>
        <v>319.56055211420789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417636.78</v>
      </c>
      <c r="E141" s="106">
        <f t="shared" si="28"/>
        <v>1334602.3999999999</v>
      </c>
      <c r="F141" s="82">
        <f t="shared" si="1"/>
        <v>319.56055211420789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6" workbookViewId="0">
      <selection activeCell="D26" sqref="D2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33758.69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1351120.19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6214.4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534623.90999999992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454542.66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79588.75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492.5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810281.88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1336047.6200000001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3620.4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522145.34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442160.2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79491.34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493.8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810281.88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48831.259999999776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48831.26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2594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46237.26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789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VIDA</cp:lastModifiedBy>
  <cp:lastPrinted>2025-01-28T10:01:53Z</cp:lastPrinted>
  <dcterms:created xsi:type="dcterms:W3CDTF">2022-04-01T05:14:30Z</dcterms:created>
  <dcterms:modified xsi:type="dcterms:W3CDTF">2025-01-28T10:24:58Z</dcterms:modified>
</cp:coreProperties>
</file>