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\Desktop\"/>
    </mc:Choice>
  </mc:AlternateContent>
  <bookViews>
    <workbookView xWindow="0" yWindow="0" windowWidth="28800" windowHeight="12330" tabRatio="916"/>
  </bookViews>
  <sheets>
    <sheet name="bjelovar 2019" sheetId="50" r:id="rId1"/>
    <sheet name="bjelovar 2020" sheetId="54" r:id="rId2"/>
    <sheet name="bjelovar 2021" sheetId="53" r:id="rId3"/>
  </sheets>
  <calcPr calcId="162913"/>
</workbook>
</file>

<file path=xl/calcChain.xml><?xml version="1.0" encoding="utf-8"?>
<calcChain xmlns="http://schemas.openxmlformats.org/spreadsheetml/2006/main">
  <c r="J86" i="50" l="1"/>
  <c r="C84" i="53" l="1"/>
  <c r="C57" i="53"/>
  <c r="J85" i="53"/>
  <c r="J84" i="53" s="1"/>
  <c r="I84" i="53"/>
  <c r="H84" i="53"/>
  <c r="G84" i="53"/>
  <c r="F84" i="53"/>
  <c r="E84" i="53"/>
  <c r="D84" i="53"/>
  <c r="J83" i="53"/>
  <c r="J82" i="53"/>
  <c r="J81" i="53"/>
  <c r="J80" i="53"/>
  <c r="J79" i="53"/>
  <c r="J78" i="53"/>
  <c r="J77" i="53"/>
  <c r="J76" i="53"/>
  <c r="J75" i="53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I57" i="53"/>
  <c r="H57" i="53"/>
  <c r="G57" i="53"/>
  <c r="F57" i="53"/>
  <c r="E57" i="53"/>
  <c r="E48" i="53" s="1"/>
  <c r="D57" i="53"/>
  <c r="J56" i="53"/>
  <c r="J55" i="53"/>
  <c r="J53" i="53"/>
  <c r="J52" i="53"/>
  <c r="J50" i="53"/>
  <c r="I49" i="53"/>
  <c r="H49" i="53"/>
  <c r="G49" i="53"/>
  <c r="G48" i="53" s="1"/>
  <c r="F49" i="53"/>
  <c r="E49" i="53"/>
  <c r="D49" i="53"/>
  <c r="C49" i="53"/>
  <c r="I48" i="53"/>
  <c r="J46" i="53"/>
  <c r="J45" i="53"/>
  <c r="J44" i="53"/>
  <c r="J43" i="53" s="1"/>
  <c r="I43" i="53"/>
  <c r="H43" i="53"/>
  <c r="G43" i="53"/>
  <c r="F43" i="53"/>
  <c r="E43" i="53"/>
  <c r="D43" i="53"/>
  <c r="C43" i="53"/>
  <c r="J42" i="53"/>
  <c r="J41" i="53"/>
  <c r="J40" i="53"/>
  <c r="J39" i="53"/>
  <c r="J38" i="53" s="1"/>
  <c r="I38" i="53"/>
  <c r="H38" i="53"/>
  <c r="G38" i="53"/>
  <c r="F38" i="53"/>
  <c r="E38" i="53"/>
  <c r="D38" i="53"/>
  <c r="C38" i="53"/>
  <c r="J37" i="53"/>
  <c r="J36" i="53" s="1"/>
  <c r="I36" i="53"/>
  <c r="H36" i="53"/>
  <c r="G36" i="53"/>
  <c r="F36" i="53"/>
  <c r="E36" i="53"/>
  <c r="D36" i="53"/>
  <c r="C36" i="53"/>
  <c r="J35" i="53"/>
  <c r="J34" i="53"/>
  <c r="I33" i="53"/>
  <c r="H33" i="53"/>
  <c r="G33" i="53"/>
  <c r="F33" i="53"/>
  <c r="E33" i="53"/>
  <c r="D33" i="53"/>
  <c r="C33" i="53"/>
  <c r="J32" i="53"/>
  <c r="J31" i="53"/>
  <c r="J30" i="53"/>
  <c r="J29" i="53"/>
  <c r="I28" i="53"/>
  <c r="H28" i="53"/>
  <c r="G28" i="53"/>
  <c r="F28" i="53"/>
  <c r="E28" i="53"/>
  <c r="D28" i="53"/>
  <c r="C28" i="53"/>
  <c r="J27" i="53"/>
  <c r="J26" i="53"/>
  <c r="J25" i="53" s="1"/>
  <c r="I25" i="53"/>
  <c r="H25" i="53"/>
  <c r="G25" i="53"/>
  <c r="F25" i="53"/>
  <c r="E25" i="53"/>
  <c r="D25" i="53"/>
  <c r="C25" i="53"/>
  <c r="J24" i="53"/>
  <c r="J23" i="53"/>
  <c r="J22" i="53"/>
  <c r="J21" i="53"/>
  <c r="J20" i="53"/>
  <c r="J19" i="53" s="1"/>
  <c r="I19" i="53"/>
  <c r="H19" i="53"/>
  <c r="G19" i="53"/>
  <c r="F19" i="53"/>
  <c r="E19" i="53"/>
  <c r="D19" i="53"/>
  <c r="C19" i="53"/>
  <c r="J18" i="53"/>
  <c r="J17" i="53"/>
  <c r="J16" i="53"/>
  <c r="J15" i="53"/>
  <c r="J14" i="53"/>
  <c r="J13" i="53"/>
  <c r="J12" i="53"/>
  <c r="J11" i="53"/>
  <c r="J10" i="53"/>
  <c r="J9" i="53"/>
  <c r="J8" i="53"/>
  <c r="J7" i="53"/>
  <c r="I6" i="53"/>
  <c r="I47" i="53" s="1"/>
  <c r="H6" i="53"/>
  <c r="H47" i="53" s="1"/>
  <c r="G6" i="53"/>
  <c r="F6" i="53"/>
  <c r="E6" i="53"/>
  <c r="D6" i="53"/>
  <c r="D47" i="53" s="1"/>
  <c r="C6" i="53"/>
  <c r="D5" i="53"/>
  <c r="C84" i="54"/>
  <c r="C57" i="54"/>
  <c r="J85" i="54"/>
  <c r="J84" i="54" s="1"/>
  <c r="I84" i="54"/>
  <c r="H84" i="54"/>
  <c r="G84" i="54"/>
  <c r="F84" i="54"/>
  <c r="E84" i="54"/>
  <c r="D84" i="54"/>
  <c r="J83" i="54"/>
  <c r="J82" i="54"/>
  <c r="J81" i="54"/>
  <c r="J80" i="54"/>
  <c r="J79" i="54"/>
  <c r="J78" i="54"/>
  <c r="J77" i="54"/>
  <c r="J76" i="54"/>
  <c r="J75" i="54"/>
  <c r="J74" i="54"/>
  <c r="J73" i="54"/>
  <c r="J72" i="54"/>
  <c r="J71" i="54"/>
  <c r="J70" i="54"/>
  <c r="J69" i="54"/>
  <c r="J68" i="54"/>
  <c r="J67" i="54"/>
  <c r="J66" i="54"/>
  <c r="J65" i="54"/>
  <c r="J64" i="54"/>
  <c r="J63" i="54"/>
  <c r="J62" i="54"/>
  <c r="J61" i="54"/>
  <c r="J60" i="54"/>
  <c r="J59" i="54"/>
  <c r="J58" i="54"/>
  <c r="I57" i="54"/>
  <c r="H57" i="54"/>
  <c r="G57" i="54"/>
  <c r="F57" i="54"/>
  <c r="E57" i="54"/>
  <c r="D57" i="54"/>
  <c r="J56" i="54"/>
  <c r="J55" i="54"/>
  <c r="J53" i="54"/>
  <c r="J52" i="54"/>
  <c r="J50" i="54"/>
  <c r="I49" i="54"/>
  <c r="H49" i="54"/>
  <c r="G49" i="54"/>
  <c r="G48" i="54" s="1"/>
  <c r="F49" i="54"/>
  <c r="E49" i="54"/>
  <c r="D49" i="54"/>
  <c r="C49" i="54"/>
  <c r="J46" i="54"/>
  <c r="J45" i="54"/>
  <c r="J44" i="54"/>
  <c r="J43" i="54" s="1"/>
  <c r="I43" i="54"/>
  <c r="H43" i="54"/>
  <c r="G43" i="54"/>
  <c r="F43" i="54"/>
  <c r="E43" i="54"/>
  <c r="E5" i="54" s="1"/>
  <c r="D43" i="54"/>
  <c r="C43" i="54"/>
  <c r="J42" i="54"/>
  <c r="J41" i="54"/>
  <c r="J40" i="54"/>
  <c r="J39" i="54"/>
  <c r="I38" i="54"/>
  <c r="H38" i="54"/>
  <c r="G38" i="54"/>
  <c r="F38" i="54"/>
  <c r="E38" i="54"/>
  <c r="D38" i="54"/>
  <c r="C38" i="54"/>
  <c r="J37" i="54"/>
  <c r="J36" i="54" s="1"/>
  <c r="I36" i="54"/>
  <c r="H36" i="54"/>
  <c r="G36" i="54"/>
  <c r="F36" i="54"/>
  <c r="E36" i="54"/>
  <c r="D36" i="54"/>
  <c r="C36" i="54"/>
  <c r="J35" i="54"/>
  <c r="J34" i="54"/>
  <c r="I33" i="54"/>
  <c r="H33" i="54"/>
  <c r="G33" i="54"/>
  <c r="F33" i="54"/>
  <c r="E33" i="54"/>
  <c r="D33" i="54"/>
  <c r="C33" i="54"/>
  <c r="J32" i="54"/>
  <c r="J31" i="54"/>
  <c r="J30" i="54"/>
  <c r="J29" i="54"/>
  <c r="I28" i="54"/>
  <c r="H28" i="54"/>
  <c r="G28" i="54"/>
  <c r="F28" i="54"/>
  <c r="E28" i="54"/>
  <c r="D28" i="54"/>
  <c r="C28" i="54"/>
  <c r="J27" i="54"/>
  <c r="J26" i="54"/>
  <c r="J25" i="54" s="1"/>
  <c r="I25" i="54"/>
  <c r="H25" i="54"/>
  <c r="G25" i="54"/>
  <c r="F25" i="54"/>
  <c r="E25" i="54"/>
  <c r="D25" i="54"/>
  <c r="C25" i="54"/>
  <c r="J24" i="54"/>
  <c r="J23" i="54"/>
  <c r="J22" i="54"/>
  <c r="J21" i="54"/>
  <c r="J20" i="54"/>
  <c r="I19" i="54"/>
  <c r="H19" i="54"/>
  <c r="G19" i="54"/>
  <c r="F19" i="54"/>
  <c r="E19" i="54"/>
  <c r="D19" i="54"/>
  <c r="C19" i="54"/>
  <c r="J18" i="54"/>
  <c r="J17" i="54"/>
  <c r="J16" i="54"/>
  <c r="J15" i="54"/>
  <c r="J14" i="54"/>
  <c r="J13" i="54"/>
  <c r="J12" i="54"/>
  <c r="J11" i="54"/>
  <c r="J10" i="54"/>
  <c r="J9" i="54"/>
  <c r="J8" i="54"/>
  <c r="J7" i="54"/>
  <c r="I6" i="54"/>
  <c r="H6" i="54"/>
  <c r="H47" i="54" s="1"/>
  <c r="G6" i="54"/>
  <c r="F6" i="54"/>
  <c r="E6" i="54"/>
  <c r="D6" i="54"/>
  <c r="C6" i="54"/>
  <c r="C84" i="50"/>
  <c r="C57" i="50"/>
  <c r="J85" i="50"/>
  <c r="J84" i="50" s="1"/>
  <c r="I84" i="50"/>
  <c r="H84" i="50"/>
  <c r="G84" i="50"/>
  <c r="F84" i="50"/>
  <c r="E84" i="50"/>
  <c r="D84" i="50"/>
  <c r="J83" i="50"/>
  <c r="J82" i="50"/>
  <c r="J81" i="50"/>
  <c r="J80" i="50"/>
  <c r="J79" i="50"/>
  <c r="J78" i="50"/>
  <c r="J77" i="50"/>
  <c r="J76" i="50"/>
  <c r="J75" i="50"/>
  <c r="J74" i="50"/>
  <c r="J73" i="50"/>
  <c r="J72" i="50"/>
  <c r="J71" i="50"/>
  <c r="J70" i="50"/>
  <c r="J69" i="50"/>
  <c r="J68" i="50"/>
  <c r="J67" i="50"/>
  <c r="J66" i="50"/>
  <c r="J65" i="50"/>
  <c r="J64" i="50"/>
  <c r="J63" i="50"/>
  <c r="J62" i="50"/>
  <c r="J61" i="50"/>
  <c r="J60" i="50"/>
  <c r="J59" i="50"/>
  <c r="J58" i="50"/>
  <c r="I57" i="50"/>
  <c r="H57" i="50"/>
  <c r="G57" i="50"/>
  <c r="F57" i="50"/>
  <c r="E57" i="50"/>
  <c r="D57" i="50"/>
  <c r="J56" i="50"/>
  <c r="J55" i="50"/>
  <c r="J53" i="50"/>
  <c r="J52" i="50"/>
  <c r="J50" i="50"/>
  <c r="I49" i="50"/>
  <c r="H49" i="50"/>
  <c r="G49" i="50"/>
  <c r="F49" i="50"/>
  <c r="E49" i="50"/>
  <c r="D49" i="50"/>
  <c r="C49" i="50"/>
  <c r="G48" i="50"/>
  <c r="J46" i="50"/>
  <c r="J45" i="50"/>
  <c r="J44" i="50"/>
  <c r="J43" i="50" s="1"/>
  <c r="I43" i="50"/>
  <c r="H43" i="50"/>
  <c r="G43" i="50"/>
  <c r="F43" i="50"/>
  <c r="D43" i="50"/>
  <c r="C43" i="50"/>
  <c r="J42" i="50"/>
  <c r="J41" i="50"/>
  <c r="J40" i="50"/>
  <c r="J39" i="50"/>
  <c r="J38" i="50"/>
  <c r="I38" i="50"/>
  <c r="H38" i="50"/>
  <c r="G38" i="50"/>
  <c r="F38" i="50"/>
  <c r="E38" i="50"/>
  <c r="D38" i="50"/>
  <c r="C38" i="50"/>
  <c r="J37" i="50"/>
  <c r="J36" i="50" s="1"/>
  <c r="I36" i="50"/>
  <c r="H36" i="50"/>
  <c r="G36" i="50"/>
  <c r="F36" i="50"/>
  <c r="E36" i="50"/>
  <c r="D36" i="50"/>
  <c r="C36" i="50"/>
  <c r="J35" i="50"/>
  <c r="J34" i="50"/>
  <c r="I33" i="50"/>
  <c r="H33" i="50"/>
  <c r="G33" i="50"/>
  <c r="F33" i="50"/>
  <c r="E33" i="50"/>
  <c r="D33" i="50"/>
  <c r="C33" i="50"/>
  <c r="J32" i="50"/>
  <c r="J31" i="50"/>
  <c r="J30" i="50"/>
  <c r="J29" i="50"/>
  <c r="I28" i="50"/>
  <c r="H28" i="50"/>
  <c r="G28" i="50"/>
  <c r="F28" i="50"/>
  <c r="E28" i="50"/>
  <c r="D28" i="50"/>
  <c r="C28" i="50"/>
  <c r="J27" i="50"/>
  <c r="J26" i="50"/>
  <c r="J25" i="50" s="1"/>
  <c r="I25" i="50"/>
  <c r="H25" i="50"/>
  <c r="G25" i="50"/>
  <c r="F25" i="50"/>
  <c r="E25" i="50"/>
  <c r="D25" i="50"/>
  <c r="C25" i="50"/>
  <c r="J24" i="50"/>
  <c r="J23" i="50"/>
  <c r="J22" i="50"/>
  <c r="J21" i="50"/>
  <c r="J20" i="50"/>
  <c r="I19" i="50"/>
  <c r="H19" i="50"/>
  <c r="G19" i="50"/>
  <c r="F19" i="50"/>
  <c r="E19" i="50"/>
  <c r="D19" i="50"/>
  <c r="C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I6" i="50"/>
  <c r="H6" i="50"/>
  <c r="G6" i="50"/>
  <c r="F6" i="50"/>
  <c r="E6" i="50"/>
  <c r="D6" i="50"/>
  <c r="D5" i="50" s="1"/>
  <c r="C6" i="50"/>
  <c r="C48" i="50" l="1"/>
  <c r="J33" i="54"/>
  <c r="J28" i="54"/>
  <c r="J33" i="50"/>
  <c r="J28" i="50"/>
  <c r="I47" i="50"/>
  <c r="E5" i="50"/>
  <c r="I5" i="50"/>
  <c r="E48" i="50"/>
  <c r="I48" i="50"/>
  <c r="D5" i="54"/>
  <c r="I47" i="54"/>
  <c r="J19" i="54"/>
  <c r="I5" i="54"/>
  <c r="F48" i="54"/>
  <c r="H5" i="53"/>
  <c r="F47" i="53"/>
  <c r="J6" i="53"/>
  <c r="C5" i="53"/>
  <c r="G5" i="53"/>
  <c r="J33" i="53"/>
  <c r="H47" i="50"/>
  <c r="H5" i="50"/>
  <c r="F47" i="50"/>
  <c r="J19" i="50"/>
  <c r="C5" i="50"/>
  <c r="G5" i="50"/>
  <c r="F48" i="50"/>
  <c r="H5" i="54"/>
  <c r="F47" i="54"/>
  <c r="J6" i="54"/>
  <c r="C5" i="54"/>
  <c r="G5" i="54"/>
  <c r="J38" i="54"/>
  <c r="J28" i="53"/>
  <c r="F48" i="53"/>
  <c r="D48" i="54"/>
  <c r="H48" i="54"/>
  <c r="C48" i="53"/>
  <c r="D48" i="50"/>
  <c r="H48" i="50"/>
  <c r="E48" i="54"/>
  <c r="I48" i="54"/>
  <c r="F5" i="53"/>
  <c r="I5" i="53"/>
  <c r="D48" i="53"/>
  <c r="H48" i="53"/>
  <c r="E5" i="53"/>
  <c r="F5" i="54"/>
  <c r="J6" i="50"/>
  <c r="F5" i="50"/>
  <c r="J57" i="53"/>
  <c r="J49" i="53"/>
  <c r="C47" i="53"/>
  <c r="G47" i="53"/>
  <c r="C48" i="54"/>
  <c r="J57" i="54"/>
  <c r="J49" i="54"/>
  <c r="J48" i="54" s="1"/>
  <c r="C47" i="54"/>
  <c r="G47" i="54"/>
  <c r="J57" i="50"/>
  <c r="J49" i="50"/>
  <c r="C47" i="50"/>
  <c r="G47" i="50"/>
  <c r="J5" i="53" l="1"/>
  <c r="J5" i="54"/>
  <c r="J5" i="50"/>
  <c r="J48" i="53"/>
  <c r="J47" i="53"/>
  <c r="J47" i="54"/>
  <c r="J48" i="50"/>
  <c r="J47" i="50"/>
</calcChain>
</file>

<file path=xl/sharedStrings.xml><?xml version="1.0" encoding="utf-8"?>
<sst xmlns="http://schemas.openxmlformats.org/spreadsheetml/2006/main" count="265" uniqueCount="95">
  <si>
    <t>ODJELJAK</t>
  </si>
  <si>
    <t>NAZIV RAČUNA</t>
  </si>
  <si>
    <t>Rashodi za zaposlene</t>
  </si>
  <si>
    <t>Plaće za zaposlene</t>
  </si>
  <si>
    <t>Ostali rashodi za zaposlene</t>
  </si>
  <si>
    <t>Doprinosi za zdrav.osiguranje</t>
  </si>
  <si>
    <t>Doprinosi za zapošljavanje</t>
  </si>
  <si>
    <t>Materijalni rashodi</t>
  </si>
  <si>
    <t>Službena putovanja</t>
  </si>
  <si>
    <t>Naknade za prijevoz, rad na terenu i odvojen život</t>
  </si>
  <si>
    <t>Stručno usavršavanje zaposlenika</t>
  </si>
  <si>
    <t>Uredski materijal i ostali mat.ras.</t>
  </si>
  <si>
    <t>Energija</t>
  </si>
  <si>
    <t>Materijal i dijelovi za tekuće i investicijsko održavanje</t>
  </si>
  <si>
    <t>Sitni inventar i autogume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</si>
  <si>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</si>
  <si>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</si>
  <si>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</si>
  <si>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</si>
  <si>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</si>
  <si>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</si>
  <si>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</si>
  <si>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</si>
  <si>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</si>
  <si>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</si>
  <si>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</si>
  <si>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</si>
  <si>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Financijski rahodi</t>
  </si>
  <si>
    <t>Bankarske usluge i usluge platnog prometa</t>
  </si>
  <si>
    <t>Uredska oprema i namještaj</t>
  </si>
  <si>
    <t>Plaće u naravi</t>
  </si>
  <si>
    <t>Doprinosi za mirovinsko osiguranje</t>
  </si>
  <si>
    <t>Plaće za prekovremeni rad</t>
  </si>
  <si>
    <t>SREDSTVA MK-a ZA REDOVNU DJELATNOST IZVOR 11</t>
  </si>
  <si>
    <t>VIŠAK IZ  PRETHODNE GODINE RASPOREĐEN PREMA KONTIMA</t>
  </si>
  <si>
    <t xml:space="preserve">VLASTITA SREDSTVA </t>
  </si>
  <si>
    <t>UKUPNO</t>
  </si>
  <si>
    <t>IZVOR 31</t>
  </si>
  <si>
    <t>IZVOR 43</t>
  </si>
  <si>
    <t>IZVOR 52</t>
  </si>
  <si>
    <t>IZVOR 56</t>
  </si>
  <si>
    <t>IZVOR 61</t>
  </si>
  <si>
    <t>UKUPNO PRIHODI</t>
  </si>
  <si>
    <t>Tekuće pomoći od međunarodnih organizacija</t>
  </si>
  <si>
    <t>Tekuće pomoći od institucija i tijela  EU</t>
  </si>
  <si>
    <t>Kapitalne pomoći od institucija Eu-a</t>
  </si>
  <si>
    <t>Tekuće pomoći iz gradskig proračuna</t>
  </si>
  <si>
    <t xml:space="preserve">Kapitalne pomoći proračunu iz drugih proračuna </t>
  </si>
  <si>
    <t>Tekuće pomoći od HZMO-a , HZZ-a, HZZO-a</t>
  </si>
  <si>
    <t>Tekuće pomoći pror.korisnicima iz pror. JLP(r)s</t>
  </si>
  <si>
    <t>Kapitalne pomoći proračunskim korisnicima iz proračuna koji im nije nadležan</t>
  </si>
  <si>
    <t>Tekući prijenosi između pror.korisnika istog proračuna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</si>
  <si>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</si>
  <si>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</si>
  <si>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</si>
  <si>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Kamate na depozite po viđenju</t>
  </si>
  <si>
    <t>Zatezne kamate</t>
  </si>
  <si>
    <t>Pozitivne tečajne razlike</t>
  </si>
  <si>
    <t>Prihod od zakupa i iznajmljivanja imovine</t>
  </si>
  <si>
    <t>Ostali prihodi od financijske imovine</t>
  </si>
  <si>
    <t>Ostali nespomenuti prihodi</t>
  </si>
  <si>
    <t>Prihodi od novčane naknade poslodavca zbog nezapošljavanja osoba s invaliditetom</t>
  </si>
  <si>
    <t>Prihodi od prodaje proizvoda i robe</t>
  </si>
  <si>
    <t>Prihodi od pruženih usluga</t>
  </si>
  <si>
    <t>Donacija lokalne uprave i samouprave</t>
  </si>
  <si>
    <t>Kapitalne donacije</t>
  </si>
  <si>
    <t>Ministarstvo kulture - izdaci za zaposlene</t>
  </si>
  <si>
    <t>Ministarstvo kulture - tekući izdaci</t>
  </si>
  <si>
    <t>Ostali prihodi</t>
  </si>
  <si>
    <t>Stambeni objekti</t>
  </si>
  <si>
    <t>Prijevozna sredstva u cestovnom prometu</t>
  </si>
  <si>
    <t>Knjige</t>
  </si>
  <si>
    <t xml:space="preserve">Višak/manjak prihoda iz 2018. </t>
  </si>
  <si>
    <t>DONOS</t>
  </si>
  <si>
    <t>Ukupan donos neutrošenih prihoda iz prethodne/ih godine/a</t>
  </si>
  <si>
    <t>ODNOS</t>
  </si>
  <si>
    <t>Ukupan odnos neutrošenih prihoda u sljedeću godinu</t>
  </si>
  <si>
    <t>Ukupno raspoloživa sredstva za izvršavanje u 2019.                                  (Ukupno po izvorima uvećano za donos i umanjeno za odnos</t>
  </si>
  <si>
    <t>Naknada za korištenje vlastitog vozila</t>
  </si>
  <si>
    <t>Materijali, sirovine i trgovačka roba</t>
  </si>
  <si>
    <t>Troškovi osobama izvan radnog odnosa</t>
  </si>
  <si>
    <t>Naknade članovima upravnog vijeća</t>
  </si>
  <si>
    <t>Ostale pristojbe i naknade</t>
  </si>
  <si>
    <t>Troškovi sudskih postupaka</t>
  </si>
  <si>
    <t>DRŽAVNI ARHIV U BJELOVARU PLAN 2019</t>
  </si>
  <si>
    <t>Službena radna zaštitna odjeća i obuća</t>
  </si>
  <si>
    <t xml:space="preserve">UKUPNO RASHODI </t>
  </si>
  <si>
    <t>DRŽAVNI ARHIV U BJELOVARU PLAN 2021</t>
  </si>
  <si>
    <t>DRŽAVNI ARHIV U BJELOVARU PLAN 2020</t>
  </si>
  <si>
    <t>Ukupno raspoloživa sredstva za izvršavanje u 2020.                                  (Ukupno po izvorima uvećano za donos i umanjeno za odnos</t>
  </si>
  <si>
    <t>Ukupno raspoloživa sredstva za izvršavanje u 2021.                                  (Ukupno po izvorima uvećano za donos i umanjeno za odnos</t>
  </si>
  <si>
    <t>6=3+4+5</t>
  </si>
  <si>
    <t xml:space="preserve">Višak/manjak prihoda iz 2019. </t>
  </si>
  <si>
    <t xml:space="preserve">Višak/manjak prihoda iz 2020. </t>
  </si>
  <si>
    <t>Nabava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</si>
</sst>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1" fillId="0" borderId="0" xfId="0" applyNumberFormat="1" applyFont="1"/>
    <xf numFmtId="0" fontId="2" fillId="2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/>
    <xf numFmtId="3" fontId="1" fillId="0" borderId="4" xfId="0" applyNumberFormat="1" applyFont="1" applyBorder="1"/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/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/>
    <xf numFmtId="3" fontId="8" fillId="0" borderId="1" xfId="0" applyNumberFormat="1" applyFont="1" applyBorder="1" applyAlignment="1">
      <alignment horizontal="center"/>
    </xf>
    <xf numFmtId="3" fontId="6" fillId="0" borderId="0" xfId="0" applyNumberFormat="1" applyFont="1"/>
    <xf numFmtId="3" fontId="9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/>
    <xf numFmtId="0" fontId="3" fillId="4" borderId="4" xfId="0" applyNumberFormat="1" applyFont="1" applyFill="1" applyBorder="1" applyAlignment="1">
      <alignment horizontal="lef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wrapText="1"/>
    </xf>
    <xf numFmtId="0" fontId="7" fillId="0" borderId="0" xfId="0" applyFont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applyFont="1" applyFill="1" applyBorder="1"/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3" fontId="0" fillId="0" borderId="4" xfId="0" applyNumberForma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3" fontId="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90"/>
  <sheetViews>
    <sheetView tabSelected="1" topLeftCell="A58" workbookViewId="0">
      <selection activeCell="C76" sqref="C76"/>
    </sheetView>
  </sheetViews>
  <sheetFormatPr defaultRowHeight="15" x14ac:dyDescent="0.25"/>
  <cols>
    <col min="1" max="1" width="7.5703125" bestFit="1" customWidth="1"/>
    <col min="2" max="2" width="46.85546875" customWidth="1"/>
    <col min="3" max="3" width="12.28515625" bestFit="1" customWidth="1"/>
    <col min="4" max="4" width="10.5703125" customWidth="1"/>
    <col min="5" max="7" width="10" bestFit="1" customWidth="1"/>
    <col min="8" max="9" width="9.28515625" bestFit="1" customWidth="1"/>
    <col min="10" max="10" width="12.28515625" bestFit="1" customWidth="1"/>
  </cols>
  <sheetData>
    <row r="1" spans="1:10" s="13" customFormat="1" ht="16.5" x14ac:dyDescent="0.3">
      <c r="A1" s="12"/>
      <c r="B1" s="12"/>
      <c r="C1" s="47" t="s">
        <v>84</v>
      </c>
      <c r="D1" s="47"/>
      <c r="E1" s="47"/>
      <c r="F1" s="47"/>
      <c r="G1" s="47"/>
      <c r="H1" s="47"/>
      <c r="I1" s="47"/>
      <c r="J1" s="47"/>
    </row>
    <row r="2" spans="1:10" s="13" customFormat="1" ht="76.5" customHeight="1" x14ac:dyDescent="0.3">
      <c r="A2" s="48" t="s">
        <v>0</v>
      </c>
      <c r="B2" s="48" t="s">
        <v>1</v>
      </c>
      <c r="C2" s="50" t="s">
        <v>33</v>
      </c>
      <c r="D2" s="50" t="s">
        <v>34</v>
      </c>
      <c r="E2" s="52" t="s">
        <v>35</v>
      </c>
      <c r="F2" s="53"/>
      <c r="G2" s="53"/>
      <c r="H2" s="53"/>
      <c r="I2" s="54"/>
      <c r="J2" s="50" t="s">
        <v>36</v>
      </c>
    </row>
    <row r="3" spans="1:10" s="13" customFormat="1" ht="16.5" x14ac:dyDescent="0.3">
      <c r="A3" s="49"/>
      <c r="B3" s="49"/>
      <c r="C3" s="51"/>
      <c r="D3" s="51"/>
      <c r="E3" s="14" t="s">
        <v>37</v>
      </c>
      <c r="F3" s="14" t="s">
        <v>38</v>
      </c>
      <c r="G3" s="14" t="s">
        <v>39</v>
      </c>
      <c r="H3" s="14" t="s">
        <v>40</v>
      </c>
      <c r="I3" s="14" t="s">
        <v>41</v>
      </c>
      <c r="J3" s="51"/>
    </row>
    <row r="4" spans="1:10" s="13" customFormat="1" ht="8.25" customHeight="1" x14ac:dyDescent="0.3">
      <c r="A4" s="2">
        <v>1</v>
      </c>
      <c r="B4" s="2">
        <v>2</v>
      </c>
      <c r="C4" s="15">
        <v>3</v>
      </c>
      <c r="D4" s="15">
        <v>4</v>
      </c>
      <c r="E4" s="42">
        <v>5</v>
      </c>
      <c r="F4" s="43"/>
      <c r="G4" s="43"/>
      <c r="H4" s="43"/>
      <c r="I4" s="44"/>
      <c r="J4" s="15" t="s">
        <v>91</v>
      </c>
    </row>
    <row r="5" spans="1:10" s="17" customFormat="1" ht="16.5" customHeight="1" x14ac:dyDescent="0.3">
      <c r="A5" s="3"/>
      <c r="B5" s="4" t="s">
        <v>42</v>
      </c>
      <c r="C5" s="16">
        <f t="shared" ref="C5:J5" si="0">C6+C19+C25+C28+C33+C36+C38+C43</f>
        <v>1799267</v>
      </c>
      <c r="D5" s="16">
        <f t="shared" si="0"/>
        <v>0</v>
      </c>
      <c r="E5" s="16">
        <f t="shared" si="0"/>
        <v>100000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1899267</v>
      </c>
    </row>
    <row r="6" spans="1:10" s="17" customFormat="1" ht="16.5" customHeight="1" x14ac:dyDescent="0.3">
      <c r="A6" s="18">
        <v>63</v>
      </c>
      <c r="B6" s="18"/>
      <c r="C6" s="19">
        <f>SUM(C7:C18)</f>
        <v>0</v>
      </c>
      <c r="D6" s="19">
        <f t="shared" ref="D6:I6" si="1">SUM(D7:D18)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>SUM(J7:J18)</f>
        <v>0</v>
      </c>
    </row>
    <row r="7" spans="1:10" s="17" customFormat="1" ht="16.5" customHeight="1" x14ac:dyDescent="0.3">
      <c r="A7" s="20">
        <v>6321</v>
      </c>
      <c r="B7" s="21" t="s">
        <v>43</v>
      </c>
      <c r="C7" s="22"/>
      <c r="D7" s="22"/>
      <c r="E7" s="22"/>
      <c r="F7" s="22"/>
      <c r="G7" s="22"/>
      <c r="H7" s="22"/>
      <c r="I7" s="22"/>
      <c r="J7" s="22">
        <f t="shared" ref="J7:J18" si="2">SUM(C7:I7)</f>
        <v>0</v>
      </c>
    </row>
    <row r="8" spans="1:10" s="17" customFormat="1" ht="16.5" customHeight="1" x14ac:dyDescent="0.3">
      <c r="A8" s="20">
        <v>6323</v>
      </c>
      <c r="B8" s="21" t="s">
        <v>44</v>
      </c>
      <c r="C8" s="22"/>
      <c r="D8" s="22"/>
      <c r="E8" s="22"/>
      <c r="F8" s="22"/>
      <c r="G8" s="22"/>
      <c r="H8" s="22"/>
      <c r="I8" s="22"/>
      <c r="J8" s="22">
        <f t="shared" si="2"/>
        <v>0</v>
      </c>
    </row>
    <row r="9" spans="1:10" s="17" customFormat="1" ht="16.5" customHeight="1" x14ac:dyDescent="0.3">
      <c r="A9" s="20">
        <v>6324</v>
      </c>
      <c r="B9" s="21" t="s">
        <v>45</v>
      </c>
      <c r="C9" s="22"/>
      <c r="D9" s="22"/>
      <c r="E9" s="22"/>
      <c r="F9" s="22"/>
      <c r="G9" s="22"/>
      <c r="H9" s="22"/>
      <c r="I9" s="22"/>
      <c r="J9" s="22">
        <f t="shared" si="2"/>
        <v>0</v>
      </c>
    </row>
    <row r="10" spans="1:10" s="17" customFormat="1" ht="16.5" customHeight="1" x14ac:dyDescent="0.3">
      <c r="A10" s="20">
        <v>6331</v>
      </c>
      <c r="B10" s="21" t="s">
        <v>46</v>
      </c>
      <c r="C10" s="22"/>
      <c r="D10" s="22"/>
      <c r="E10" s="22"/>
      <c r="F10" s="22"/>
      <c r="G10" s="22"/>
      <c r="H10" s="22"/>
      <c r="I10" s="22"/>
      <c r="J10" s="22">
        <f t="shared" si="2"/>
        <v>0</v>
      </c>
    </row>
    <row r="11" spans="1:10" s="17" customFormat="1" ht="16.5" customHeight="1" x14ac:dyDescent="0.3">
      <c r="A11" s="20">
        <v>6332</v>
      </c>
      <c r="B11" s="21" t="s">
        <v>47</v>
      </c>
      <c r="C11" s="22"/>
      <c r="D11" s="22"/>
      <c r="E11" s="22"/>
      <c r="F11" s="22"/>
      <c r="G11" s="22"/>
      <c r="H11" s="22"/>
      <c r="I11" s="22"/>
      <c r="J11" s="22">
        <f t="shared" si="2"/>
        <v>0</v>
      </c>
    </row>
    <row r="12" spans="1:10" s="17" customFormat="1" ht="16.5" customHeight="1" x14ac:dyDescent="0.3">
      <c r="A12" s="20">
        <v>6341</v>
      </c>
      <c r="B12" s="21" t="s">
        <v>48</v>
      </c>
      <c r="C12" s="22"/>
      <c r="D12" s="22"/>
      <c r="E12" s="22"/>
      <c r="F12" s="22"/>
      <c r="G12" s="22"/>
      <c r="H12" s="22"/>
      <c r="I12" s="22"/>
      <c r="J12" s="22">
        <f t="shared" si="2"/>
        <v>0</v>
      </c>
    </row>
    <row r="13" spans="1:10" s="17" customFormat="1" ht="16.5" customHeight="1" x14ac:dyDescent="0.3">
      <c r="A13" s="20">
        <v>6361</v>
      </c>
      <c r="B13" s="21" t="s">
        <v>49</v>
      </c>
      <c r="C13" s="22"/>
      <c r="D13" s="22"/>
      <c r="E13" s="22"/>
      <c r="F13" s="22"/>
      <c r="G13" s="22"/>
      <c r="H13" s="22"/>
      <c r="I13" s="22"/>
      <c r="J13" s="22">
        <f t="shared" si="2"/>
        <v>0</v>
      </c>
    </row>
    <row r="14" spans="1:10" s="17" customFormat="1" ht="16.5" customHeight="1" x14ac:dyDescent="0.3">
      <c r="A14" s="20">
        <v>6362</v>
      </c>
      <c r="B14" s="23" t="s">
        <v>50</v>
      </c>
      <c r="C14" s="22"/>
      <c r="D14" s="22"/>
      <c r="E14" s="22"/>
      <c r="F14" s="22"/>
      <c r="G14" s="22"/>
      <c r="H14" s="22"/>
      <c r="I14" s="22"/>
      <c r="J14" s="22">
        <f t="shared" si="2"/>
        <v>0</v>
      </c>
    </row>
    <row r="15" spans="1:10" s="17" customFormat="1" ht="16.5" customHeight="1" x14ac:dyDescent="0.3">
      <c r="A15" s="20">
        <v>6381</v>
      </c>
      <c r="B15" s="21" t="s">
        <v>51</v>
      </c>
      <c r="C15" s="22"/>
      <c r="D15" s="22"/>
      <c r="E15" s="22"/>
      <c r="F15" s="22"/>
      <c r="G15" s="22"/>
      <c r="H15" s="22"/>
      <c r="I15" s="22"/>
      <c r="J15" s="22">
        <f t="shared" si="2"/>
        <v>0</v>
      </c>
    </row>
    <row r="16" spans="1:10" s="17" customFormat="1" ht="16.5" customHeight="1" x14ac:dyDescent="0.3">
      <c r="A16" s="20">
        <v>6382</v>
      </c>
      <c r="B16" s="21" t="s">
        <v>52</v>
      </c>
      <c r="C16" s="22"/>
      <c r="D16" s="22"/>
      <c r="E16" s="22"/>
      <c r="F16" s="22"/>
      <c r="G16" s="22"/>
      <c r="H16" s="22"/>
      <c r="I16" s="22"/>
      <c r="J16" s="22">
        <f t="shared" si="2"/>
        <v>0</v>
      </c>
    </row>
    <row r="17" spans="1:10" s="17" customFormat="1" ht="33" x14ac:dyDescent="0.3">
      <c r="A17" s="20">
        <v>6391</v>
      </c>
      <c r="B17" s="21" t="s">
        <v>53</v>
      </c>
      <c r="C17" s="22"/>
      <c r="D17" s="22"/>
      <c r="E17" s="22"/>
      <c r="F17" s="22"/>
      <c r="G17" s="22"/>
      <c r="H17" s="22"/>
      <c r="I17" s="22"/>
      <c r="J17" s="22">
        <f t="shared" si="2"/>
        <v>0</v>
      </c>
    </row>
    <row r="18" spans="1:10" s="17" customFormat="1" ht="33" x14ac:dyDescent="0.3">
      <c r="A18" s="20">
        <v>6392</v>
      </c>
      <c r="B18" s="21" t="s">
        <v>54</v>
      </c>
      <c r="C18" s="22"/>
      <c r="D18" s="22"/>
      <c r="E18" s="22"/>
      <c r="F18" s="22"/>
      <c r="G18" s="22"/>
      <c r="H18" s="22"/>
      <c r="I18" s="22"/>
      <c r="J18" s="22">
        <f t="shared" si="2"/>
        <v>0</v>
      </c>
    </row>
    <row r="19" spans="1:10" s="17" customFormat="1" ht="16.5" customHeight="1" x14ac:dyDescent="0.3">
      <c r="A19" s="18">
        <v>64</v>
      </c>
      <c r="B19" s="18"/>
      <c r="C19" s="19">
        <f t="shared" ref="C19:J19" si="3">SUM(C20:C24)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</row>
    <row r="20" spans="1:10" s="17" customFormat="1" ht="16.5" customHeight="1" x14ac:dyDescent="0.3">
      <c r="A20" s="20">
        <v>6413</v>
      </c>
      <c r="B20" s="21" t="s">
        <v>55</v>
      </c>
      <c r="C20" s="22"/>
      <c r="D20" s="22"/>
      <c r="E20" s="22"/>
      <c r="F20" s="22"/>
      <c r="G20" s="22"/>
      <c r="H20" s="22"/>
      <c r="I20" s="22"/>
      <c r="J20" s="22">
        <f>SUM(C20:I20)</f>
        <v>0</v>
      </c>
    </row>
    <row r="21" spans="1:10" s="17" customFormat="1" ht="16.5" customHeight="1" x14ac:dyDescent="0.3">
      <c r="A21" s="20">
        <v>6414</v>
      </c>
      <c r="B21" s="21" t="s">
        <v>56</v>
      </c>
      <c r="C21" s="22"/>
      <c r="D21" s="22"/>
      <c r="E21" s="22"/>
      <c r="F21" s="22"/>
      <c r="G21" s="22"/>
      <c r="H21" s="22"/>
      <c r="I21" s="22"/>
      <c r="J21" s="22">
        <f>SUM(C21:I21)</f>
        <v>0</v>
      </c>
    </row>
    <row r="22" spans="1:10" s="17" customFormat="1" ht="16.5" customHeight="1" x14ac:dyDescent="0.3">
      <c r="A22" s="20">
        <v>6415</v>
      </c>
      <c r="B22" s="21" t="s">
        <v>57</v>
      </c>
      <c r="C22" s="22"/>
      <c r="D22" s="22"/>
      <c r="E22" s="22"/>
      <c r="F22" s="22"/>
      <c r="G22" s="22"/>
      <c r="H22" s="22"/>
      <c r="I22" s="22"/>
      <c r="J22" s="22">
        <f>SUM(C22:I22)</f>
        <v>0</v>
      </c>
    </row>
    <row r="23" spans="1:10" s="17" customFormat="1" ht="16.5" customHeight="1" x14ac:dyDescent="0.3">
      <c r="A23" s="20">
        <v>6422</v>
      </c>
      <c r="B23" s="21" t="s">
        <v>58</v>
      </c>
      <c r="C23" s="22"/>
      <c r="D23" s="22"/>
      <c r="E23" s="22"/>
      <c r="F23" s="22"/>
      <c r="G23" s="22"/>
      <c r="H23" s="22"/>
      <c r="I23" s="22"/>
      <c r="J23" s="22">
        <f>SUM(C23:I23)</f>
        <v>0</v>
      </c>
    </row>
    <row r="24" spans="1:10" s="17" customFormat="1" ht="16.5" customHeight="1" x14ac:dyDescent="0.3">
      <c r="A24" s="20">
        <v>6429</v>
      </c>
      <c r="B24" s="21" t="s">
        <v>59</v>
      </c>
      <c r="C24" s="22"/>
      <c r="D24" s="22"/>
      <c r="E24" s="22"/>
      <c r="F24" s="22"/>
      <c r="G24" s="22"/>
      <c r="H24" s="22"/>
      <c r="I24" s="22"/>
      <c r="J24" s="22">
        <f>SUM(C24:I24)</f>
        <v>0</v>
      </c>
    </row>
    <row r="25" spans="1:10" s="17" customFormat="1" ht="16.5" customHeight="1" x14ac:dyDescent="0.3">
      <c r="A25" s="18">
        <v>65</v>
      </c>
      <c r="B25" s="18"/>
      <c r="C25" s="19">
        <f>C26</f>
        <v>0</v>
      </c>
      <c r="D25" s="19">
        <f t="shared" ref="D25:I25" si="4">D26</f>
        <v>0</v>
      </c>
      <c r="E25" s="19">
        <f>SUM(E26:E26)</f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>SUM(J26:J26)</f>
        <v>0</v>
      </c>
    </row>
    <row r="26" spans="1:10" s="17" customFormat="1" ht="16.5" customHeight="1" x14ac:dyDescent="0.3">
      <c r="A26" s="20">
        <v>6526</v>
      </c>
      <c r="B26" s="21" t="s">
        <v>60</v>
      </c>
      <c r="C26" s="22"/>
      <c r="D26" s="22"/>
      <c r="E26" s="22"/>
      <c r="F26" s="22"/>
      <c r="G26" s="22"/>
      <c r="H26" s="22"/>
      <c r="I26" s="22"/>
      <c r="J26" s="22">
        <f>SUM(C26:I26)</f>
        <v>0</v>
      </c>
    </row>
    <row r="27" spans="1:10" s="17" customFormat="1" ht="33" x14ac:dyDescent="0.3">
      <c r="A27" s="20">
        <v>6528</v>
      </c>
      <c r="B27" s="21" t="s">
        <v>61</v>
      </c>
      <c r="C27" s="22"/>
      <c r="D27" s="22"/>
      <c r="E27" s="22"/>
      <c r="F27" s="22"/>
      <c r="G27" s="22"/>
      <c r="H27" s="22"/>
      <c r="I27" s="22"/>
      <c r="J27" s="22">
        <f>SUM(C27:I27)</f>
        <v>0</v>
      </c>
    </row>
    <row r="28" spans="1:10" s="17" customFormat="1" ht="16.5" customHeight="1" x14ac:dyDescent="0.3">
      <c r="A28" s="18">
        <v>66</v>
      </c>
      <c r="B28" s="18"/>
      <c r="C28" s="19">
        <f>SUM(C29:C32)</f>
        <v>0</v>
      </c>
      <c r="D28" s="19">
        <f t="shared" ref="D28:I28" si="5">SUM(D29:D32)</f>
        <v>0</v>
      </c>
      <c r="E28" s="19">
        <f t="shared" si="5"/>
        <v>100000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>SUM(J29:J32)</f>
        <v>100000</v>
      </c>
    </row>
    <row r="29" spans="1:10" s="17" customFormat="1" ht="16.5" customHeight="1" x14ac:dyDescent="0.3">
      <c r="A29" s="20">
        <v>6614</v>
      </c>
      <c r="B29" s="21" t="s">
        <v>62</v>
      </c>
      <c r="C29" s="22"/>
      <c r="D29" s="22"/>
      <c r="E29" s="22"/>
      <c r="F29" s="22"/>
      <c r="G29" s="22"/>
      <c r="H29" s="22"/>
      <c r="I29" s="22"/>
      <c r="J29" s="22">
        <f>SUM(C29:I29)</f>
        <v>0</v>
      </c>
    </row>
    <row r="30" spans="1:10" s="17" customFormat="1" ht="16.5" customHeight="1" x14ac:dyDescent="0.3">
      <c r="A30" s="20">
        <v>6615</v>
      </c>
      <c r="B30" s="21" t="s">
        <v>63</v>
      </c>
      <c r="C30" s="22"/>
      <c r="D30" s="22"/>
      <c r="E30" s="22">
        <v>100000</v>
      </c>
      <c r="F30" s="22"/>
      <c r="G30" s="22"/>
      <c r="H30" s="22"/>
      <c r="I30" s="22"/>
      <c r="J30" s="22">
        <f>SUM(C30:I30)</f>
        <v>100000</v>
      </c>
    </row>
    <row r="31" spans="1:10" s="17" customFormat="1" ht="16.5" customHeight="1" x14ac:dyDescent="0.3">
      <c r="A31" s="24">
        <v>6631</v>
      </c>
      <c r="B31" s="21" t="s">
        <v>64</v>
      </c>
      <c r="C31" s="22"/>
      <c r="D31" s="22"/>
      <c r="E31" s="22"/>
      <c r="F31" s="22"/>
      <c r="G31" s="22"/>
      <c r="H31" s="22"/>
      <c r="I31" s="22"/>
      <c r="J31" s="22">
        <f>SUM(C31:I31)</f>
        <v>0</v>
      </c>
    </row>
    <row r="32" spans="1:10" s="17" customFormat="1" ht="16.5" customHeight="1" x14ac:dyDescent="0.3">
      <c r="A32" s="24">
        <v>6632</v>
      </c>
      <c r="B32" s="21" t="s">
        <v>65</v>
      </c>
      <c r="C32" s="22"/>
      <c r="D32" s="22"/>
      <c r="E32" s="22"/>
      <c r="F32" s="22"/>
      <c r="G32" s="22"/>
      <c r="H32" s="22"/>
      <c r="I32" s="22"/>
      <c r="J32" s="22">
        <f>SUM(C32:I32)</f>
        <v>0</v>
      </c>
    </row>
    <row r="33" spans="1:10" s="17" customFormat="1" ht="16.5" customHeight="1" x14ac:dyDescent="0.3">
      <c r="A33" s="25">
        <v>67</v>
      </c>
      <c r="B33" s="26"/>
      <c r="C33" s="19">
        <f t="shared" ref="C33:J33" si="6">SUM(C34:C35)</f>
        <v>1799267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1799267</v>
      </c>
    </row>
    <row r="34" spans="1:10" s="17" customFormat="1" ht="16.5" customHeight="1" x14ac:dyDescent="0.3">
      <c r="A34" s="24">
        <v>6711</v>
      </c>
      <c r="B34" s="27" t="s">
        <v>66</v>
      </c>
      <c r="C34" s="34">
        <v>1437267</v>
      </c>
      <c r="D34" s="22"/>
      <c r="E34" s="22"/>
      <c r="F34" s="22"/>
      <c r="G34" s="22"/>
      <c r="H34" s="22"/>
      <c r="I34" s="22"/>
      <c r="J34" s="22">
        <f>SUM(C34:I34)</f>
        <v>1437267</v>
      </c>
    </row>
    <row r="35" spans="1:10" s="17" customFormat="1" ht="16.5" customHeight="1" x14ac:dyDescent="0.3">
      <c r="A35" s="24">
        <v>6711</v>
      </c>
      <c r="B35" s="27" t="s">
        <v>67</v>
      </c>
      <c r="C35" s="22">
        <v>362000</v>
      </c>
      <c r="D35" s="22"/>
      <c r="E35" s="22"/>
      <c r="F35" s="22"/>
      <c r="G35" s="22"/>
      <c r="H35" s="22"/>
      <c r="I35" s="22"/>
      <c r="J35" s="22">
        <f>SUM(C35:I35)</f>
        <v>362000</v>
      </c>
    </row>
    <row r="36" spans="1:10" s="17" customFormat="1" ht="16.5" customHeight="1" x14ac:dyDescent="0.3">
      <c r="A36" s="25">
        <v>68</v>
      </c>
      <c r="B36" s="26"/>
      <c r="C36" s="19">
        <f>C37</f>
        <v>0</v>
      </c>
      <c r="D36" s="19">
        <f t="shared" ref="D36:J36" si="7">D37</f>
        <v>0</v>
      </c>
      <c r="E36" s="19">
        <f t="shared" si="7"/>
        <v>0</v>
      </c>
      <c r="F36" s="19">
        <f t="shared" si="7"/>
        <v>0</v>
      </c>
      <c r="G36" s="19">
        <f t="shared" si="7"/>
        <v>0</v>
      </c>
      <c r="H36" s="19">
        <f t="shared" si="7"/>
        <v>0</v>
      </c>
      <c r="I36" s="19">
        <f t="shared" si="7"/>
        <v>0</v>
      </c>
      <c r="J36" s="19">
        <f t="shared" si="7"/>
        <v>0</v>
      </c>
    </row>
    <row r="37" spans="1:10" s="17" customFormat="1" ht="16.5" customHeight="1" x14ac:dyDescent="0.3">
      <c r="A37" s="24">
        <v>6831</v>
      </c>
      <c r="B37" s="27" t="s">
        <v>68</v>
      </c>
      <c r="C37" s="22"/>
      <c r="D37" s="22"/>
      <c r="E37" s="22"/>
      <c r="F37" s="22"/>
      <c r="G37" s="22"/>
      <c r="H37" s="22"/>
      <c r="I37" s="22"/>
      <c r="J37" s="22">
        <f>SUM(C37:I37)</f>
        <v>0</v>
      </c>
    </row>
    <row r="38" spans="1:10" s="17" customFormat="1" ht="16.5" customHeight="1" x14ac:dyDescent="0.3">
      <c r="A38" s="18">
        <v>72</v>
      </c>
      <c r="B38" s="28"/>
      <c r="C38" s="19">
        <f>C39+C40+C41+C42</f>
        <v>0</v>
      </c>
      <c r="D38" s="19">
        <f t="shared" ref="D38:I38" si="8">D39+D40+D41+D42</f>
        <v>0</v>
      </c>
      <c r="E38" s="19">
        <f t="shared" si="8"/>
        <v>0</v>
      </c>
      <c r="F38" s="19">
        <f t="shared" si="8"/>
        <v>0</v>
      </c>
      <c r="G38" s="19">
        <f t="shared" si="8"/>
        <v>0</v>
      </c>
      <c r="H38" s="19">
        <f t="shared" si="8"/>
        <v>0</v>
      </c>
      <c r="I38" s="19">
        <f t="shared" si="8"/>
        <v>0</v>
      </c>
      <c r="J38" s="19">
        <f>J39+J40+J41+J42</f>
        <v>0</v>
      </c>
    </row>
    <row r="39" spans="1:10" s="17" customFormat="1" ht="16.5" customHeight="1" x14ac:dyDescent="0.3">
      <c r="A39" s="20">
        <v>7211</v>
      </c>
      <c r="B39" s="21" t="s">
        <v>69</v>
      </c>
      <c r="C39" s="22"/>
      <c r="D39" s="22"/>
      <c r="E39" s="22"/>
      <c r="F39" s="22"/>
      <c r="G39" s="22"/>
      <c r="H39" s="22"/>
      <c r="I39" s="22"/>
      <c r="J39" s="22">
        <f>SUM(C39:I39)</f>
        <v>0</v>
      </c>
    </row>
    <row r="40" spans="1:10" s="17" customFormat="1" ht="16.5" customHeight="1" x14ac:dyDescent="0.3">
      <c r="A40" s="20">
        <v>7221</v>
      </c>
      <c r="B40" s="21" t="s">
        <v>29</v>
      </c>
      <c r="C40" s="22"/>
      <c r="D40" s="22"/>
      <c r="E40" s="22"/>
      <c r="F40" s="22"/>
      <c r="G40" s="22"/>
      <c r="H40" s="22"/>
      <c r="I40" s="22"/>
      <c r="J40" s="22">
        <f>SUM(C40:I40)</f>
        <v>0</v>
      </c>
    </row>
    <row r="41" spans="1:10" s="17" customFormat="1" ht="16.5" customHeight="1" x14ac:dyDescent="0.3">
      <c r="A41" s="20">
        <v>7231</v>
      </c>
      <c r="B41" s="21" t="s">
        <v>70</v>
      </c>
      <c r="C41" s="22"/>
      <c r="D41" s="22"/>
      <c r="E41" s="22"/>
      <c r="F41" s="22"/>
      <c r="G41" s="22"/>
      <c r="H41" s="22"/>
      <c r="I41" s="22"/>
      <c r="J41" s="22">
        <f>SUM(C41:I41)</f>
        <v>0</v>
      </c>
    </row>
    <row r="42" spans="1:10" s="17" customFormat="1" ht="16.5" customHeight="1" x14ac:dyDescent="0.3">
      <c r="A42" s="20">
        <v>7241</v>
      </c>
      <c r="B42" s="21" t="s">
        <v>71</v>
      </c>
      <c r="C42" s="22"/>
      <c r="D42" s="22"/>
      <c r="E42" s="22"/>
      <c r="F42" s="22"/>
      <c r="G42" s="22"/>
      <c r="H42" s="22"/>
      <c r="I42" s="22"/>
      <c r="J42" s="22">
        <f>SUM(C42:I42)</f>
        <v>0</v>
      </c>
    </row>
    <row r="43" spans="1:10" s="17" customFormat="1" ht="16.5" customHeight="1" x14ac:dyDescent="0.3">
      <c r="A43" s="25">
        <v>92</v>
      </c>
      <c r="B43" s="26"/>
      <c r="C43" s="19">
        <f>C44</f>
        <v>0</v>
      </c>
      <c r="D43" s="19">
        <f t="shared" ref="D43:I43" si="9">D44</f>
        <v>0</v>
      </c>
      <c r="E43" s="19"/>
      <c r="F43" s="19">
        <f t="shared" si="9"/>
        <v>0</v>
      </c>
      <c r="G43" s="19">
        <f t="shared" si="9"/>
        <v>0</v>
      </c>
      <c r="H43" s="19">
        <f t="shared" si="9"/>
        <v>0</v>
      </c>
      <c r="I43" s="19">
        <f t="shared" si="9"/>
        <v>0</v>
      </c>
      <c r="J43" s="19">
        <f>J44</f>
        <v>0</v>
      </c>
    </row>
    <row r="44" spans="1:10" s="17" customFormat="1" ht="16.5" customHeight="1" x14ac:dyDescent="0.3">
      <c r="A44" s="20">
        <v>9221</v>
      </c>
      <c r="B44" s="21" t="s">
        <v>72</v>
      </c>
      <c r="C44" s="22"/>
      <c r="D44" s="22"/>
      <c r="E44" s="22"/>
      <c r="F44" s="22"/>
      <c r="G44" s="22"/>
      <c r="H44" s="22"/>
      <c r="I44" s="22"/>
      <c r="J44" s="22">
        <f>SUM(C44:I44)</f>
        <v>0</v>
      </c>
    </row>
    <row r="45" spans="1:10" s="17" customFormat="1" ht="16.5" customHeight="1" x14ac:dyDescent="0.3">
      <c r="A45" s="20" t="s">
        <v>73</v>
      </c>
      <c r="B45" s="21" t="s">
        <v>74</v>
      </c>
      <c r="C45" s="22">
        <v>0</v>
      </c>
      <c r="D45" s="22"/>
      <c r="E45" s="22">
        <v>186000</v>
      </c>
      <c r="F45" s="22">
        <v>0</v>
      </c>
      <c r="G45" s="22">
        <v>0</v>
      </c>
      <c r="H45" s="22">
        <v>0</v>
      </c>
      <c r="I45" s="22">
        <v>0</v>
      </c>
      <c r="J45" s="22">
        <f>SUM(C45:I45)</f>
        <v>186000</v>
      </c>
    </row>
    <row r="46" spans="1:10" s="17" customFormat="1" ht="16.5" customHeight="1" x14ac:dyDescent="0.3">
      <c r="A46" s="20" t="s">
        <v>75</v>
      </c>
      <c r="B46" s="21" t="s">
        <v>76</v>
      </c>
      <c r="C46" s="22">
        <v>0</v>
      </c>
      <c r="D46" s="22"/>
      <c r="E46" s="22">
        <v>32000</v>
      </c>
      <c r="F46" s="22">
        <v>0</v>
      </c>
      <c r="G46" s="22">
        <v>0</v>
      </c>
      <c r="H46" s="22">
        <v>0</v>
      </c>
      <c r="I46" s="22">
        <v>0</v>
      </c>
      <c r="J46" s="22">
        <f>SUM(C46:I46)</f>
        <v>32000</v>
      </c>
    </row>
    <row r="47" spans="1:10" s="17" customFormat="1" ht="30" customHeight="1" x14ac:dyDescent="0.3">
      <c r="A47" s="45" t="s">
        <v>77</v>
      </c>
      <c r="B47" s="46"/>
      <c r="C47" s="29">
        <f t="shared" ref="C47:I47" si="10">C6+C19+C25+C28+C33+C36</f>
        <v>1799267</v>
      </c>
      <c r="D47" s="29"/>
      <c r="E47" s="29">
        <v>186000</v>
      </c>
      <c r="F47" s="29">
        <f t="shared" si="10"/>
        <v>0</v>
      </c>
      <c r="G47" s="29">
        <f t="shared" si="10"/>
        <v>0</v>
      </c>
      <c r="H47" s="29">
        <f t="shared" si="10"/>
        <v>0</v>
      </c>
      <c r="I47" s="29">
        <f t="shared" si="10"/>
        <v>0</v>
      </c>
      <c r="J47" s="29">
        <f>SUM(C47:I47)</f>
        <v>1985267</v>
      </c>
    </row>
    <row r="48" spans="1:10" s="17" customFormat="1" ht="16.5" x14ac:dyDescent="0.3">
      <c r="A48" s="4"/>
      <c r="B48" s="4" t="s">
        <v>86</v>
      </c>
      <c r="C48" s="35">
        <f>C49+C57+C84</f>
        <v>1850267</v>
      </c>
      <c r="D48" s="35">
        <f>D49+D57+D84</f>
        <v>0</v>
      </c>
      <c r="E48" s="35">
        <f t="shared" ref="E48:J48" si="11">E49+E57+E84</f>
        <v>154000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 t="shared" si="11"/>
        <v>0</v>
      </c>
      <c r="J48" s="35">
        <f t="shared" si="11"/>
        <v>2004267</v>
      </c>
    </row>
    <row r="49" spans="1:10" ht="16.5" x14ac:dyDescent="0.25">
      <c r="A49" s="25">
        <v>31</v>
      </c>
      <c r="B49" s="25" t="s">
        <v>2</v>
      </c>
      <c r="C49" s="36">
        <f>C50+C52+C53+C55+C56+C51+C54</f>
        <v>1402540</v>
      </c>
      <c r="D49" s="36">
        <f t="shared" ref="D49:I49" si="12">D50+D52+D53+D55+D56+D51+D54</f>
        <v>0</v>
      </c>
      <c r="E49" s="36">
        <f t="shared" si="12"/>
        <v>0</v>
      </c>
      <c r="F49" s="36">
        <f t="shared" si="12"/>
        <v>0</v>
      </c>
      <c r="G49" s="36">
        <f t="shared" si="12"/>
        <v>0</v>
      </c>
      <c r="H49" s="36">
        <f t="shared" si="12"/>
        <v>0</v>
      </c>
      <c r="I49" s="36">
        <f t="shared" si="12"/>
        <v>0</v>
      </c>
      <c r="J49" s="36">
        <f>J50+J52+J53+J55+J56+J51+J54</f>
        <v>1402540</v>
      </c>
    </row>
    <row r="50" spans="1:10" ht="16.5" x14ac:dyDescent="0.3">
      <c r="A50" s="5">
        <v>3111</v>
      </c>
      <c r="B50" s="6" t="s">
        <v>3</v>
      </c>
      <c r="C50" s="22">
        <v>1157432</v>
      </c>
      <c r="D50" s="37"/>
      <c r="E50" s="37"/>
      <c r="F50" s="37"/>
      <c r="G50" s="37"/>
      <c r="H50" s="37"/>
      <c r="I50" s="37"/>
      <c r="J50" s="22">
        <f>SUM(C50:I50)</f>
        <v>1157432</v>
      </c>
    </row>
    <row r="51" spans="1:10" s="1" customFormat="1" ht="16.5" x14ac:dyDescent="0.3">
      <c r="A51" s="5">
        <v>3112</v>
      </c>
      <c r="B51" s="6" t="s">
        <v>30</v>
      </c>
      <c r="C51" s="7">
        <v>0</v>
      </c>
      <c r="D51" s="7"/>
      <c r="E51" s="7"/>
      <c r="F51" s="8"/>
      <c r="G51" s="7"/>
      <c r="H51" s="9"/>
      <c r="I51" s="7"/>
      <c r="J51" s="22">
        <v>0</v>
      </c>
    </row>
    <row r="52" spans="1:10" ht="16.5" x14ac:dyDescent="0.3">
      <c r="A52" s="5">
        <v>3113</v>
      </c>
      <c r="B52" s="6" t="s">
        <v>32</v>
      </c>
      <c r="C52" s="22">
        <v>0</v>
      </c>
      <c r="D52" s="37"/>
      <c r="E52" s="37"/>
      <c r="F52" s="37"/>
      <c r="G52" s="37"/>
      <c r="H52" s="37"/>
      <c r="I52" s="37"/>
      <c r="J52" s="22">
        <f>SUM(C52:I52)</f>
        <v>0</v>
      </c>
    </row>
    <row r="53" spans="1:10" ht="16.5" x14ac:dyDescent="0.3">
      <c r="A53" s="5">
        <v>3121</v>
      </c>
      <c r="B53" s="6" t="s">
        <v>4</v>
      </c>
      <c r="C53" s="22">
        <v>52500</v>
      </c>
      <c r="D53" s="37"/>
      <c r="E53" s="37"/>
      <c r="F53" s="37"/>
      <c r="G53" s="37"/>
      <c r="H53" s="37"/>
      <c r="I53" s="37"/>
      <c r="J53" s="22">
        <f>SUM(C53:I53)</f>
        <v>52500</v>
      </c>
    </row>
    <row r="54" spans="1:10" s="1" customFormat="1" ht="16.5" x14ac:dyDescent="0.3">
      <c r="A54" s="10">
        <v>3131</v>
      </c>
      <c r="B54" s="11" t="s">
        <v>31</v>
      </c>
      <c r="C54" s="9">
        <v>0</v>
      </c>
      <c r="D54" s="9"/>
      <c r="E54" s="9"/>
      <c r="F54" s="8"/>
      <c r="G54" s="7"/>
      <c r="H54" s="7"/>
      <c r="I54" s="7"/>
      <c r="J54" s="22">
        <v>0</v>
      </c>
    </row>
    <row r="55" spans="1:10" ht="16.5" x14ac:dyDescent="0.3">
      <c r="A55" s="5">
        <v>3132</v>
      </c>
      <c r="B55" s="6" t="s">
        <v>5</v>
      </c>
      <c r="C55" s="22">
        <v>190976</v>
      </c>
      <c r="D55" s="37"/>
      <c r="E55" s="37"/>
      <c r="F55" s="37"/>
      <c r="G55" s="37"/>
      <c r="H55" s="37"/>
      <c r="I55" s="37"/>
      <c r="J55" s="22">
        <f>SUM(C55:I55)</f>
        <v>190976</v>
      </c>
    </row>
    <row r="56" spans="1:10" ht="16.5" x14ac:dyDescent="0.3">
      <c r="A56" s="5">
        <v>3133</v>
      </c>
      <c r="B56" s="6" t="s">
        <v>6</v>
      </c>
      <c r="C56" s="22">
        <v>1632</v>
      </c>
      <c r="D56" s="37"/>
      <c r="E56" s="37"/>
      <c r="F56" s="37"/>
      <c r="G56" s="37"/>
      <c r="H56" s="37"/>
      <c r="I56" s="37"/>
      <c r="J56" s="22">
        <f>SUM(C56:I56)</f>
        <v>1632</v>
      </c>
    </row>
    <row r="57" spans="1:10" ht="16.5" x14ac:dyDescent="0.25">
      <c r="A57" s="25">
        <v>32</v>
      </c>
      <c r="B57" s="25" t="s">
        <v>7</v>
      </c>
      <c r="C57" s="36">
        <f t="shared" ref="C57:J57" si="13">C58+C59+C60+C61+C62+C63+C64+C65+C66+C67+C68+C69+C70+C71+C72+C73+C74+C75+C76+C77+C78+C79+C80+C81+C82+C83</f>
        <v>442727</v>
      </c>
      <c r="D57" s="36">
        <f t="shared" si="13"/>
        <v>0</v>
      </c>
      <c r="E57" s="36">
        <f t="shared" si="13"/>
        <v>154000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596727</v>
      </c>
    </row>
    <row r="58" spans="1:10" ht="16.5" x14ac:dyDescent="0.3">
      <c r="A58" s="5">
        <v>3211</v>
      </c>
      <c r="B58" s="6" t="s">
        <v>8</v>
      </c>
      <c r="C58" s="22">
        <v>10000</v>
      </c>
      <c r="D58" s="37"/>
      <c r="E58" s="37"/>
      <c r="F58" s="37"/>
      <c r="G58" s="37"/>
      <c r="H58" s="37"/>
      <c r="I58" s="37"/>
      <c r="J58" s="22">
        <f t="shared" ref="J58:J83" si="14">SUM(C58:I58)</f>
        <v>10000</v>
      </c>
    </row>
    <row r="59" spans="1:10" ht="16.5" x14ac:dyDescent="0.3">
      <c r="A59" s="5">
        <v>3212</v>
      </c>
      <c r="B59" s="6" t="s">
        <v>9</v>
      </c>
      <c r="C59" s="22">
        <v>34727</v>
      </c>
      <c r="D59" s="37"/>
      <c r="E59" s="37"/>
      <c r="F59" s="37"/>
      <c r="G59" s="37"/>
      <c r="H59" s="37"/>
      <c r="I59" s="37"/>
      <c r="J59" s="22">
        <f t="shared" si="14"/>
        <v>34727</v>
      </c>
    </row>
    <row r="60" spans="1:10" ht="16.5" x14ac:dyDescent="0.3">
      <c r="A60" s="5">
        <v>3213</v>
      </c>
      <c r="B60" s="6" t="s">
        <v>10</v>
      </c>
      <c r="C60" s="22">
        <v>10000</v>
      </c>
      <c r="D60" s="37"/>
      <c r="E60" s="37"/>
      <c r="F60" s="37"/>
      <c r="G60" s="37"/>
      <c r="H60" s="37"/>
      <c r="I60" s="37"/>
      <c r="J60" s="22">
        <f t="shared" si="14"/>
        <v>10000</v>
      </c>
    </row>
    <row r="61" spans="1:10" ht="16.5" x14ac:dyDescent="0.3">
      <c r="A61" s="5">
        <v>3214</v>
      </c>
      <c r="B61" s="6" t="s">
        <v>78</v>
      </c>
      <c r="C61" s="22">
        <v>0</v>
      </c>
      <c r="D61" s="37"/>
      <c r="E61" s="37"/>
      <c r="F61" s="37"/>
      <c r="G61" s="37"/>
      <c r="H61" s="37"/>
      <c r="I61" s="37"/>
      <c r="J61" s="22">
        <f t="shared" si="14"/>
        <v>0</v>
      </c>
    </row>
    <row r="62" spans="1:10" ht="16.5" x14ac:dyDescent="0.3">
      <c r="A62" s="5">
        <v>3221</v>
      </c>
      <c r="B62" s="6" t="s">
        <v>11</v>
      </c>
      <c r="C62" s="22">
        <v>20000</v>
      </c>
      <c r="D62" s="37"/>
      <c r="E62" s="37"/>
      <c r="F62" s="37"/>
      <c r="G62" s="37"/>
      <c r="H62" s="37"/>
      <c r="I62" s="37"/>
      <c r="J62" s="22">
        <f t="shared" si="14"/>
        <v>20000</v>
      </c>
    </row>
    <row r="63" spans="1:10" ht="16.5" x14ac:dyDescent="0.3">
      <c r="A63" s="5">
        <v>3222</v>
      </c>
      <c r="B63" s="6" t="s">
        <v>79</v>
      </c>
      <c r="C63" s="22">
        <v>0</v>
      </c>
      <c r="D63" s="37"/>
      <c r="E63" s="37"/>
      <c r="F63" s="37"/>
      <c r="G63" s="37"/>
      <c r="H63" s="37"/>
      <c r="I63" s="37"/>
      <c r="J63" s="22">
        <f t="shared" si="14"/>
        <v>0</v>
      </c>
    </row>
    <row r="64" spans="1:10" ht="16.5" x14ac:dyDescent="0.3">
      <c r="A64" s="5">
        <v>3223</v>
      </c>
      <c r="B64" s="6" t="s">
        <v>12</v>
      </c>
      <c r="C64" s="22">
        <v>58000</v>
      </c>
      <c r="D64" s="37"/>
      <c r="E64" s="37"/>
      <c r="F64" s="37"/>
      <c r="G64" s="37"/>
      <c r="H64" s="37"/>
      <c r="I64" s="37"/>
      <c r="J64" s="22">
        <f t="shared" si="14"/>
        <v>58000</v>
      </c>
    </row>
    <row r="65" spans="1:10" ht="16.5" x14ac:dyDescent="0.3">
      <c r="A65" s="5">
        <v>3224</v>
      </c>
      <c r="B65" s="6" t="s">
        <v>13</v>
      </c>
      <c r="C65" s="22">
        <v>0</v>
      </c>
      <c r="D65" s="37"/>
      <c r="E65" s="37"/>
      <c r="F65" s="37"/>
      <c r="G65" s="37"/>
      <c r="H65" s="37"/>
      <c r="I65" s="37"/>
      <c r="J65" s="22">
        <f t="shared" si="14"/>
        <v>0</v>
      </c>
    </row>
    <row r="66" spans="1:10" ht="16.5" x14ac:dyDescent="0.3">
      <c r="A66" s="5">
        <v>3225</v>
      </c>
      <c r="B66" s="6" t="s">
        <v>14</v>
      </c>
      <c r="C66" s="22">
        <v>0</v>
      </c>
      <c r="D66" s="37"/>
      <c r="E66" s="37"/>
      <c r="F66" s="37"/>
      <c r="G66" s="37"/>
      <c r="H66" s="37"/>
      <c r="I66" s="37"/>
      <c r="J66" s="22">
        <f t="shared" si="14"/>
        <v>0</v>
      </c>
    </row>
    <row r="67" spans="1:10" ht="16.5" x14ac:dyDescent="0.3">
      <c r="A67" s="5">
        <v>3227</v>
      </c>
      <c r="B67" s="6" t="s">
        <v>85</v>
      </c>
      <c r="C67" s="22">
        <v>0</v>
      </c>
      <c r="D67" s="37"/>
      <c r="E67" s="37"/>
      <c r="F67" s="37"/>
      <c r="G67" s="37"/>
      <c r="H67" s="37"/>
      <c r="I67" s="37"/>
      <c r="J67" s="22">
        <f t="shared" si="14"/>
        <v>0</v>
      </c>
    </row>
    <row r="68" spans="1:10" ht="16.5" x14ac:dyDescent="0.3">
      <c r="A68" s="5">
        <v>3231</v>
      </c>
      <c r="B68" s="6" t="s">
        <v>15</v>
      </c>
      <c r="C68" s="22">
        <v>33000</v>
      </c>
      <c r="D68" s="37"/>
      <c r="E68" s="37"/>
      <c r="F68" s="37"/>
      <c r="G68" s="37"/>
      <c r="H68" s="37"/>
      <c r="I68" s="37"/>
      <c r="J68" s="22">
        <f t="shared" si="14"/>
        <v>33000</v>
      </c>
    </row>
    <row r="69" spans="1:10" ht="16.5" x14ac:dyDescent="0.3">
      <c r="A69" s="5">
        <v>3232</v>
      </c>
      <c r="B69" s="6" t="s">
        <v>16</v>
      </c>
      <c r="C69" s="22">
        <v>10000</v>
      </c>
      <c r="D69" s="37"/>
      <c r="E69" s="37"/>
      <c r="F69" s="37"/>
      <c r="G69" s="37"/>
      <c r="H69" s="37"/>
      <c r="I69" s="37"/>
      <c r="J69" s="22">
        <f t="shared" si="14"/>
        <v>10000</v>
      </c>
    </row>
    <row r="70" spans="1:10" ht="16.5" x14ac:dyDescent="0.3">
      <c r="A70" s="5">
        <v>3233</v>
      </c>
      <c r="B70" s="6" t="s">
        <v>17</v>
      </c>
      <c r="C70" s="22">
        <v>7500</v>
      </c>
      <c r="D70" s="37"/>
      <c r="E70" s="37"/>
      <c r="F70" s="37"/>
      <c r="G70" s="37"/>
      <c r="H70" s="37"/>
      <c r="I70" s="37"/>
      <c r="J70" s="22">
        <f t="shared" si="14"/>
        <v>7500</v>
      </c>
    </row>
    <row r="71" spans="1:10" ht="16.5" x14ac:dyDescent="0.3">
      <c r="A71" s="5">
        <v>3234</v>
      </c>
      <c r="B71" s="6" t="s">
        <v>18</v>
      </c>
      <c r="C71" s="22">
        <v>6000</v>
      </c>
      <c r="D71" s="37"/>
      <c r="E71" s="37"/>
      <c r="F71" s="37"/>
      <c r="G71" s="37"/>
      <c r="H71" s="37"/>
      <c r="I71" s="37"/>
      <c r="J71" s="22">
        <f t="shared" si="14"/>
        <v>6000</v>
      </c>
    </row>
    <row r="72" spans="1:10" ht="16.5" x14ac:dyDescent="0.3">
      <c r="A72" s="5">
        <v>3235</v>
      </c>
      <c r="B72" s="6" t="s">
        <v>19</v>
      </c>
      <c r="C72" s="22">
        <v>170000</v>
      </c>
      <c r="D72" s="7"/>
      <c r="E72" s="7">
        <v>154000</v>
      </c>
      <c r="F72" s="37"/>
      <c r="G72" s="37"/>
      <c r="H72" s="37"/>
      <c r="I72" s="37"/>
      <c r="J72" s="22">
        <f t="shared" si="14"/>
        <v>324000</v>
      </c>
    </row>
    <row r="73" spans="1:10" ht="16.5" x14ac:dyDescent="0.3">
      <c r="A73" s="5">
        <v>3237</v>
      </c>
      <c r="B73" s="6" t="s">
        <v>20</v>
      </c>
      <c r="C73" s="22">
        <v>7000</v>
      </c>
      <c r="D73" s="37"/>
      <c r="E73" s="37"/>
      <c r="F73" s="37"/>
      <c r="G73" s="37"/>
      <c r="H73" s="37"/>
      <c r="I73" s="37"/>
      <c r="J73" s="22">
        <f t="shared" si="14"/>
        <v>7000</v>
      </c>
    </row>
    <row r="74" spans="1:10" ht="16.5" x14ac:dyDescent="0.3">
      <c r="A74" s="5">
        <v>3238</v>
      </c>
      <c r="B74" s="6" t="s">
        <v>21</v>
      </c>
      <c r="C74" s="22">
        <v>0</v>
      </c>
      <c r="D74" s="37"/>
      <c r="E74" s="37"/>
      <c r="F74" s="37"/>
      <c r="G74" s="37"/>
      <c r="H74" s="37"/>
      <c r="I74" s="37"/>
      <c r="J74" s="22">
        <f t="shared" si="14"/>
        <v>0</v>
      </c>
    </row>
    <row r="75" spans="1:10" ht="16.5" x14ac:dyDescent="0.3">
      <c r="A75" s="5">
        <v>3239</v>
      </c>
      <c r="B75" s="6" t="s">
        <v>22</v>
      </c>
      <c r="C75" s="22">
        <v>54000</v>
      </c>
      <c r="D75" s="37"/>
      <c r="E75" s="37"/>
      <c r="F75" s="37"/>
      <c r="G75" s="37"/>
      <c r="H75" s="37"/>
      <c r="I75" s="37"/>
      <c r="J75" s="22">
        <f t="shared" si="14"/>
        <v>54000</v>
      </c>
    </row>
    <row r="76" spans="1:10" ht="16.5" x14ac:dyDescent="0.3">
      <c r="A76" s="5">
        <v>3241</v>
      </c>
      <c r="B76" s="6" t="s">
        <v>80</v>
      </c>
      <c r="C76" s="22">
        <v>7000</v>
      </c>
      <c r="D76" s="37"/>
      <c r="E76" s="37"/>
      <c r="F76" s="37"/>
      <c r="G76" s="37"/>
      <c r="H76" s="37"/>
      <c r="I76" s="37"/>
      <c r="J76" s="22">
        <f t="shared" si="14"/>
        <v>7000</v>
      </c>
    </row>
    <row r="77" spans="1:10" ht="16.5" x14ac:dyDescent="0.3">
      <c r="A77" s="5">
        <v>3291</v>
      </c>
      <c r="B77" s="6" t="s">
        <v>81</v>
      </c>
      <c r="C77" s="22">
        <v>0</v>
      </c>
      <c r="D77" s="37"/>
      <c r="E77" s="37"/>
      <c r="F77" s="37"/>
      <c r="G77" s="37"/>
      <c r="H77" s="37"/>
      <c r="I77" s="37"/>
      <c r="J77" s="22">
        <f t="shared" si="14"/>
        <v>0</v>
      </c>
    </row>
    <row r="78" spans="1:10" ht="16.5" x14ac:dyDescent="0.3">
      <c r="A78" s="5">
        <v>3292</v>
      </c>
      <c r="B78" s="6" t="s">
        <v>23</v>
      </c>
      <c r="C78" s="22">
        <v>5500</v>
      </c>
      <c r="D78" s="37"/>
      <c r="E78" s="37"/>
      <c r="F78" s="37"/>
      <c r="G78" s="37"/>
      <c r="H78" s="37"/>
      <c r="I78" s="37"/>
      <c r="J78" s="22">
        <f t="shared" si="14"/>
        <v>5500</v>
      </c>
    </row>
    <row r="79" spans="1:10" ht="16.5" x14ac:dyDescent="0.3">
      <c r="A79" s="5">
        <v>3293</v>
      </c>
      <c r="B79" s="6" t="s">
        <v>24</v>
      </c>
      <c r="C79" s="22">
        <v>0</v>
      </c>
      <c r="D79" s="37"/>
      <c r="E79" s="37"/>
      <c r="F79" s="37"/>
      <c r="G79" s="37"/>
      <c r="H79" s="37"/>
      <c r="I79" s="37"/>
      <c r="J79" s="22">
        <f t="shared" si="14"/>
        <v>0</v>
      </c>
    </row>
    <row r="80" spans="1:10" ht="16.5" x14ac:dyDescent="0.3">
      <c r="A80" s="5">
        <v>3294</v>
      </c>
      <c r="B80" s="6" t="s">
        <v>25</v>
      </c>
      <c r="C80" s="22">
        <v>0</v>
      </c>
      <c r="D80" s="37"/>
      <c r="E80" s="37"/>
      <c r="F80" s="37"/>
      <c r="G80" s="37"/>
      <c r="H80" s="37"/>
      <c r="I80" s="37"/>
      <c r="J80" s="22">
        <f t="shared" si="14"/>
        <v>0</v>
      </c>
    </row>
    <row r="81" spans="1:10" ht="16.5" x14ac:dyDescent="0.3">
      <c r="A81" s="5">
        <v>3295</v>
      </c>
      <c r="B81" s="6" t="s">
        <v>82</v>
      </c>
      <c r="C81" s="22">
        <v>0</v>
      </c>
      <c r="D81" s="37"/>
      <c r="E81" s="37"/>
      <c r="F81" s="37"/>
      <c r="G81" s="37"/>
      <c r="H81" s="37"/>
      <c r="I81" s="37"/>
      <c r="J81" s="22">
        <f t="shared" si="14"/>
        <v>0</v>
      </c>
    </row>
    <row r="82" spans="1:10" ht="16.5" x14ac:dyDescent="0.3">
      <c r="A82" s="5">
        <v>3296</v>
      </c>
      <c r="B82" s="6" t="s">
        <v>83</v>
      </c>
      <c r="C82" s="22">
        <v>0</v>
      </c>
      <c r="D82" s="37"/>
      <c r="E82" s="37"/>
      <c r="F82" s="37"/>
      <c r="G82" s="37"/>
      <c r="H82" s="37"/>
      <c r="I82" s="37"/>
      <c r="J82" s="22">
        <f t="shared" si="14"/>
        <v>0</v>
      </c>
    </row>
    <row r="83" spans="1:10" ht="16.5" x14ac:dyDescent="0.3">
      <c r="A83" s="5">
        <v>3299</v>
      </c>
      <c r="B83" s="6" t="s">
        <v>26</v>
      </c>
      <c r="C83" s="22">
        <v>10000</v>
      </c>
      <c r="D83" s="37"/>
      <c r="E83" s="37"/>
      <c r="F83" s="37"/>
      <c r="G83" s="37"/>
      <c r="H83" s="37"/>
      <c r="I83" s="37"/>
      <c r="J83" s="22">
        <f t="shared" si="14"/>
        <v>10000</v>
      </c>
    </row>
    <row r="84" spans="1:10" ht="16.5" x14ac:dyDescent="0.25">
      <c r="A84" s="25">
        <v>34</v>
      </c>
      <c r="B84" s="25" t="s">
        <v>27</v>
      </c>
      <c r="C84" s="36">
        <f t="shared" ref="C84:J84" si="15">C85</f>
        <v>5000</v>
      </c>
      <c r="D84" s="36">
        <f t="shared" si="15"/>
        <v>0</v>
      </c>
      <c r="E84" s="36">
        <f t="shared" si="15"/>
        <v>0</v>
      </c>
      <c r="F84" s="36">
        <f t="shared" si="15"/>
        <v>0</v>
      </c>
      <c r="G84" s="36">
        <f t="shared" si="15"/>
        <v>0</v>
      </c>
      <c r="H84" s="36">
        <f t="shared" si="15"/>
        <v>0</v>
      </c>
      <c r="I84" s="36">
        <f t="shared" si="15"/>
        <v>0</v>
      </c>
      <c r="J84" s="36">
        <f t="shared" si="15"/>
        <v>5000</v>
      </c>
    </row>
    <row r="85" spans="1:10" ht="16.5" x14ac:dyDescent="0.3">
      <c r="A85" s="5">
        <v>3431</v>
      </c>
      <c r="B85" s="6" t="s">
        <v>28</v>
      </c>
      <c r="C85" s="22">
        <v>5000</v>
      </c>
      <c r="D85" s="37"/>
      <c r="E85" s="37"/>
      <c r="F85" s="37"/>
      <c r="G85" s="37"/>
      <c r="H85" s="37"/>
      <c r="I85" s="37"/>
      <c r="J85" s="22">
        <f>SUM(C85:I85)</f>
        <v>5000</v>
      </c>
    </row>
    <row r="86" spans="1:10" ht="16.5" x14ac:dyDescent="0.3">
      <c r="A86" s="38">
        <v>4</v>
      </c>
      <c r="B86" s="39" t="s">
        <v>94</v>
      </c>
      <c r="C86" s="40">
        <v>30500</v>
      </c>
      <c r="D86" s="41"/>
      <c r="E86" s="41"/>
      <c r="F86" s="41"/>
      <c r="G86" s="41"/>
      <c r="H86" s="41"/>
      <c r="I86" s="41"/>
      <c r="J86" s="40">
        <f>SUM(C86:I86)</f>
        <v>30500</v>
      </c>
    </row>
    <row r="87" spans="1:10" x14ac:dyDescent="0.25">
      <c r="A87" s="30"/>
      <c r="B87" s="30"/>
    </row>
    <row r="88" spans="1:10" x14ac:dyDescent="0.25">
      <c r="A88" s="30"/>
      <c r="B88" s="30"/>
    </row>
    <row r="89" spans="1:10" ht="16.5" x14ac:dyDescent="0.3">
      <c r="A89" s="31"/>
      <c r="B89" s="32"/>
    </row>
    <row r="90" spans="1:10" ht="16.5" x14ac:dyDescent="0.3">
      <c r="B90" s="33"/>
    </row>
  </sheetData>
  <sheetProtection formatCells="0" formatColumns="0" formatRows="0"/>
  <protectedRanges>
    <protectedRange sqref="A5:J47" name="Raspon2"/>
    <protectedRange sqref="D5:J86" name="Raspon1"/>
  </protectedRanges>
  <mergeCells count="9">
    <mergeCell ref="E4:I4"/>
    <mergeCell ref="A47:B47"/>
    <mergeCell ref="C1:J1"/>
    <mergeCell ref="A2:A3"/>
    <mergeCell ref="B2:B3"/>
    <mergeCell ref="C2:C3"/>
    <mergeCell ref="D2:D3"/>
    <mergeCell ref="E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89"/>
  <sheetViews>
    <sheetView topLeftCell="A10" workbookViewId="0">
      <selection activeCell="E44" sqref="E44"/>
    </sheetView>
  </sheetViews>
  <sheetFormatPr defaultRowHeight="15" x14ac:dyDescent="0.25"/>
  <cols>
    <col min="1" max="1" width="7.5703125" bestFit="1" customWidth="1"/>
    <col min="2" max="2" width="46.85546875" customWidth="1"/>
    <col min="3" max="3" width="12.28515625" bestFit="1" customWidth="1"/>
    <col min="4" max="4" width="10.5703125" customWidth="1"/>
    <col min="5" max="7" width="10" bestFit="1" customWidth="1"/>
    <col min="8" max="9" width="9.28515625" bestFit="1" customWidth="1"/>
    <col min="10" max="10" width="12.28515625" bestFit="1" customWidth="1"/>
  </cols>
  <sheetData>
    <row r="1" spans="1:10" s="13" customFormat="1" ht="16.5" x14ac:dyDescent="0.3">
      <c r="A1" s="12"/>
      <c r="B1" s="12"/>
      <c r="C1" s="47" t="s">
        <v>88</v>
      </c>
      <c r="D1" s="47"/>
      <c r="E1" s="47"/>
      <c r="F1" s="47"/>
      <c r="G1" s="47"/>
      <c r="H1" s="47"/>
      <c r="I1" s="47"/>
      <c r="J1" s="47"/>
    </row>
    <row r="2" spans="1:10" s="13" customFormat="1" ht="76.5" customHeight="1" x14ac:dyDescent="0.3">
      <c r="A2" s="48" t="s">
        <v>0</v>
      </c>
      <c r="B2" s="48" t="s">
        <v>1</v>
      </c>
      <c r="C2" s="50" t="s">
        <v>33</v>
      </c>
      <c r="D2" s="50" t="s">
        <v>34</v>
      </c>
      <c r="E2" s="52" t="s">
        <v>35</v>
      </c>
      <c r="F2" s="53"/>
      <c r="G2" s="53"/>
      <c r="H2" s="53"/>
      <c r="I2" s="54"/>
      <c r="J2" s="50" t="s">
        <v>36</v>
      </c>
    </row>
    <row r="3" spans="1:10" s="13" customFormat="1" ht="16.5" x14ac:dyDescent="0.3">
      <c r="A3" s="49"/>
      <c r="B3" s="49"/>
      <c r="C3" s="51"/>
      <c r="D3" s="51"/>
      <c r="E3" s="14" t="s">
        <v>37</v>
      </c>
      <c r="F3" s="14" t="s">
        <v>38</v>
      </c>
      <c r="G3" s="14" t="s">
        <v>39</v>
      </c>
      <c r="H3" s="14" t="s">
        <v>40</v>
      </c>
      <c r="I3" s="14" t="s">
        <v>41</v>
      </c>
      <c r="J3" s="51"/>
    </row>
    <row r="4" spans="1:10" s="13" customFormat="1" ht="8.25" customHeight="1" x14ac:dyDescent="0.3">
      <c r="A4" s="2">
        <v>1</v>
      </c>
      <c r="B4" s="2">
        <v>2</v>
      </c>
      <c r="C4" s="15">
        <v>3</v>
      </c>
      <c r="D4" s="15">
        <v>4</v>
      </c>
      <c r="E4" s="42">
        <v>5</v>
      </c>
      <c r="F4" s="43"/>
      <c r="G4" s="43"/>
      <c r="H4" s="43"/>
      <c r="I4" s="44"/>
      <c r="J4" s="15" t="s">
        <v>91</v>
      </c>
    </row>
    <row r="5" spans="1:10" s="17" customFormat="1" ht="16.5" customHeight="1" x14ac:dyDescent="0.3">
      <c r="A5" s="3"/>
      <c r="B5" s="4" t="s">
        <v>42</v>
      </c>
      <c r="C5" s="16">
        <f t="shared" ref="C5:J5" si="0">C6+C19+C25+C28+C33+C36+C38+C43</f>
        <v>1811227</v>
      </c>
      <c r="D5" s="16">
        <f t="shared" si="0"/>
        <v>132000</v>
      </c>
      <c r="E5" s="16">
        <f t="shared" si="0"/>
        <v>90000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2033227</v>
      </c>
    </row>
    <row r="6" spans="1:10" s="17" customFormat="1" ht="16.5" customHeight="1" x14ac:dyDescent="0.3">
      <c r="A6" s="18">
        <v>63</v>
      </c>
      <c r="B6" s="18"/>
      <c r="C6" s="19">
        <f>SUM(C7:C18)</f>
        <v>0</v>
      </c>
      <c r="D6" s="19">
        <f t="shared" ref="D6:I6" si="1">SUM(D7:D18)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>SUM(J7:J18)</f>
        <v>0</v>
      </c>
    </row>
    <row r="7" spans="1:10" s="17" customFormat="1" ht="16.5" customHeight="1" x14ac:dyDescent="0.3">
      <c r="A7" s="20">
        <v>6321</v>
      </c>
      <c r="B7" s="21" t="s">
        <v>43</v>
      </c>
      <c r="C7" s="22"/>
      <c r="D7" s="22"/>
      <c r="E7" s="22"/>
      <c r="F7" s="22"/>
      <c r="G7" s="22"/>
      <c r="H7" s="22"/>
      <c r="I7" s="22"/>
      <c r="J7" s="22">
        <f t="shared" ref="J7:J18" si="2">SUM(C7:I7)</f>
        <v>0</v>
      </c>
    </row>
    <row r="8" spans="1:10" s="17" customFormat="1" ht="16.5" customHeight="1" x14ac:dyDescent="0.3">
      <c r="A8" s="20">
        <v>6323</v>
      </c>
      <c r="B8" s="21" t="s">
        <v>44</v>
      </c>
      <c r="C8" s="22"/>
      <c r="D8" s="22"/>
      <c r="E8" s="22"/>
      <c r="F8" s="22"/>
      <c r="G8" s="22"/>
      <c r="H8" s="22"/>
      <c r="I8" s="22"/>
      <c r="J8" s="22">
        <f t="shared" si="2"/>
        <v>0</v>
      </c>
    </row>
    <row r="9" spans="1:10" s="17" customFormat="1" ht="16.5" customHeight="1" x14ac:dyDescent="0.3">
      <c r="A9" s="20">
        <v>6324</v>
      </c>
      <c r="B9" s="21" t="s">
        <v>45</v>
      </c>
      <c r="C9" s="22"/>
      <c r="D9" s="22"/>
      <c r="E9" s="22"/>
      <c r="F9" s="22"/>
      <c r="G9" s="22"/>
      <c r="H9" s="22"/>
      <c r="I9" s="22"/>
      <c r="J9" s="22">
        <f t="shared" si="2"/>
        <v>0</v>
      </c>
    </row>
    <row r="10" spans="1:10" s="17" customFormat="1" ht="16.5" customHeight="1" x14ac:dyDescent="0.3">
      <c r="A10" s="20">
        <v>6331</v>
      </c>
      <c r="B10" s="21" t="s">
        <v>46</v>
      </c>
      <c r="C10" s="22"/>
      <c r="D10" s="22"/>
      <c r="E10" s="22"/>
      <c r="F10" s="22"/>
      <c r="G10" s="22"/>
      <c r="H10" s="22"/>
      <c r="I10" s="22"/>
      <c r="J10" s="22">
        <f t="shared" si="2"/>
        <v>0</v>
      </c>
    </row>
    <row r="11" spans="1:10" s="17" customFormat="1" ht="16.5" customHeight="1" x14ac:dyDescent="0.3">
      <c r="A11" s="20">
        <v>6332</v>
      </c>
      <c r="B11" s="21" t="s">
        <v>47</v>
      </c>
      <c r="C11" s="22"/>
      <c r="D11" s="22"/>
      <c r="E11" s="22"/>
      <c r="F11" s="22"/>
      <c r="G11" s="22"/>
      <c r="H11" s="22"/>
      <c r="I11" s="22"/>
      <c r="J11" s="22">
        <f t="shared" si="2"/>
        <v>0</v>
      </c>
    </row>
    <row r="12" spans="1:10" s="17" customFormat="1" ht="16.5" customHeight="1" x14ac:dyDescent="0.3">
      <c r="A12" s="20">
        <v>6341</v>
      </c>
      <c r="B12" s="21" t="s">
        <v>48</v>
      </c>
      <c r="C12" s="22"/>
      <c r="D12" s="22"/>
      <c r="E12" s="22"/>
      <c r="F12" s="22"/>
      <c r="G12" s="22"/>
      <c r="H12" s="22"/>
      <c r="I12" s="22"/>
      <c r="J12" s="22">
        <f t="shared" si="2"/>
        <v>0</v>
      </c>
    </row>
    <row r="13" spans="1:10" s="17" customFormat="1" ht="16.5" customHeight="1" x14ac:dyDescent="0.3">
      <c r="A13" s="20">
        <v>6361</v>
      </c>
      <c r="B13" s="21" t="s">
        <v>49</v>
      </c>
      <c r="C13" s="22"/>
      <c r="D13" s="22"/>
      <c r="E13" s="22"/>
      <c r="F13" s="22"/>
      <c r="G13" s="22"/>
      <c r="H13" s="22"/>
      <c r="I13" s="22"/>
      <c r="J13" s="22">
        <f t="shared" si="2"/>
        <v>0</v>
      </c>
    </row>
    <row r="14" spans="1:10" s="17" customFormat="1" ht="16.5" customHeight="1" x14ac:dyDescent="0.3">
      <c r="A14" s="20">
        <v>6362</v>
      </c>
      <c r="B14" s="23" t="s">
        <v>50</v>
      </c>
      <c r="C14" s="22"/>
      <c r="D14" s="22"/>
      <c r="E14" s="22"/>
      <c r="F14" s="22"/>
      <c r="G14" s="22"/>
      <c r="H14" s="22"/>
      <c r="I14" s="22"/>
      <c r="J14" s="22">
        <f t="shared" si="2"/>
        <v>0</v>
      </c>
    </row>
    <row r="15" spans="1:10" s="17" customFormat="1" ht="16.5" customHeight="1" x14ac:dyDescent="0.3">
      <c r="A15" s="20">
        <v>6381</v>
      </c>
      <c r="B15" s="21" t="s">
        <v>51</v>
      </c>
      <c r="C15" s="22"/>
      <c r="D15" s="22"/>
      <c r="E15" s="22"/>
      <c r="F15" s="22"/>
      <c r="G15" s="22"/>
      <c r="H15" s="22"/>
      <c r="I15" s="22"/>
      <c r="J15" s="22">
        <f t="shared" si="2"/>
        <v>0</v>
      </c>
    </row>
    <row r="16" spans="1:10" s="17" customFormat="1" ht="16.5" customHeight="1" x14ac:dyDescent="0.3">
      <c r="A16" s="20">
        <v>6382</v>
      </c>
      <c r="B16" s="21" t="s">
        <v>52</v>
      </c>
      <c r="C16" s="22"/>
      <c r="D16" s="22"/>
      <c r="E16" s="22"/>
      <c r="F16" s="22"/>
      <c r="G16" s="22"/>
      <c r="H16" s="22"/>
      <c r="I16" s="22"/>
      <c r="J16" s="22">
        <f t="shared" si="2"/>
        <v>0</v>
      </c>
    </row>
    <row r="17" spans="1:10" s="17" customFormat="1" ht="33" x14ac:dyDescent="0.3">
      <c r="A17" s="20">
        <v>6391</v>
      </c>
      <c r="B17" s="21" t="s">
        <v>53</v>
      </c>
      <c r="C17" s="22"/>
      <c r="D17" s="22"/>
      <c r="E17" s="22"/>
      <c r="F17" s="22"/>
      <c r="G17" s="22"/>
      <c r="H17" s="22"/>
      <c r="I17" s="22"/>
      <c r="J17" s="22">
        <f t="shared" si="2"/>
        <v>0</v>
      </c>
    </row>
    <row r="18" spans="1:10" s="17" customFormat="1" ht="33" x14ac:dyDescent="0.3">
      <c r="A18" s="20">
        <v>6392</v>
      </c>
      <c r="B18" s="21" t="s">
        <v>54</v>
      </c>
      <c r="C18" s="22"/>
      <c r="D18" s="22"/>
      <c r="E18" s="22"/>
      <c r="F18" s="22"/>
      <c r="G18" s="22"/>
      <c r="H18" s="22"/>
      <c r="I18" s="22"/>
      <c r="J18" s="22">
        <f t="shared" si="2"/>
        <v>0</v>
      </c>
    </row>
    <row r="19" spans="1:10" s="17" customFormat="1" ht="16.5" customHeight="1" x14ac:dyDescent="0.3">
      <c r="A19" s="18">
        <v>64</v>
      </c>
      <c r="B19" s="18"/>
      <c r="C19" s="19">
        <f t="shared" ref="C19:J19" si="3">SUM(C20:C24)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</row>
    <row r="20" spans="1:10" s="17" customFormat="1" ht="16.5" customHeight="1" x14ac:dyDescent="0.3">
      <c r="A20" s="20">
        <v>6413</v>
      </c>
      <c r="B20" s="21" t="s">
        <v>55</v>
      </c>
      <c r="C20" s="22"/>
      <c r="D20" s="22"/>
      <c r="E20" s="22"/>
      <c r="F20" s="22"/>
      <c r="G20" s="22"/>
      <c r="H20" s="22"/>
      <c r="I20" s="22"/>
      <c r="J20" s="22">
        <f>SUM(C20:I20)</f>
        <v>0</v>
      </c>
    </row>
    <row r="21" spans="1:10" s="17" customFormat="1" ht="16.5" customHeight="1" x14ac:dyDescent="0.3">
      <c r="A21" s="20">
        <v>6414</v>
      </c>
      <c r="B21" s="21" t="s">
        <v>56</v>
      </c>
      <c r="C21" s="22"/>
      <c r="D21" s="22"/>
      <c r="E21" s="22"/>
      <c r="F21" s="22"/>
      <c r="G21" s="22"/>
      <c r="H21" s="22"/>
      <c r="I21" s="22"/>
      <c r="J21" s="22">
        <f>SUM(C21:I21)</f>
        <v>0</v>
      </c>
    </row>
    <row r="22" spans="1:10" s="17" customFormat="1" ht="16.5" customHeight="1" x14ac:dyDescent="0.3">
      <c r="A22" s="20">
        <v>6415</v>
      </c>
      <c r="B22" s="21" t="s">
        <v>57</v>
      </c>
      <c r="C22" s="22"/>
      <c r="D22" s="22"/>
      <c r="E22" s="22"/>
      <c r="F22" s="22"/>
      <c r="G22" s="22"/>
      <c r="H22" s="22"/>
      <c r="I22" s="22"/>
      <c r="J22" s="22">
        <f>SUM(C22:I22)</f>
        <v>0</v>
      </c>
    </row>
    <row r="23" spans="1:10" s="17" customFormat="1" ht="16.5" customHeight="1" x14ac:dyDescent="0.3">
      <c r="A23" s="20">
        <v>6422</v>
      </c>
      <c r="B23" s="21" t="s">
        <v>58</v>
      </c>
      <c r="C23" s="22"/>
      <c r="D23" s="22"/>
      <c r="E23" s="22"/>
      <c r="F23" s="22"/>
      <c r="G23" s="22"/>
      <c r="H23" s="22"/>
      <c r="I23" s="22"/>
      <c r="J23" s="22">
        <f>SUM(C23:I23)</f>
        <v>0</v>
      </c>
    </row>
    <row r="24" spans="1:10" s="17" customFormat="1" ht="16.5" customHeight="1" x14ac:dyDescent="0.3">
      <c r="A24" s="20">
        <v>6429</v>
      </c>
      <c r="B24" s="21" t="s">
        <v>59</v>
      </c>
      <c r="C24" s="22"/>
      <c r="D24" s="22"/>
      <c r="E24" s="22"/>
      <c r="F24" s="22"/>
      <c r="G24" s="22"/>
      <c r="H24" s="22"/>
      <c r="I24" s="22"/>
      <c r="J24" s="22">
        <f>SUM(C24:I24)</f>
        <v>0</v>
      </c>
    </row>
    <row r="25" spans="1:10" s="17" customFormat="1" ht="16.5" customHeight="1" x14ac:dyDescent="0.3">
      <c r="A25" s="18">
        <v>65</v>
      </c>
      <c r="B25" s="18"/>
      <c r="C25" s="19">
        <f>C26</f>
        <v>0</v>
      </c>
      <c r="D25" s="19">
        <f t="shared" ref="D25:I25" si="4">D26</f>
        <v>0</v>
      </c>
      <c r="E25" s="19">
        <f>SUM(E26:E26)</f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>SUM(J26:J26)</f>
        <v>0</v>
      </c>
    </row>
    <row r="26" spans="1:10" s="17" customFormat="1" ht="16.5" customHeight="1" x14ac:dyDescent="0.3">
      <c r="A26" s="20">
        <v>6526</v>
      </c>
      <c r="B26" s="21" t="s">
        <v>60</v>
      </c>
      <c r="C26" s="22"/>
      <c r="D26" s="22"/>
      <c r="E26" s="22"/>
      <c r="F26" s="22"/>
      <c r="G26" s="22"/>
      <c r="H26" s="22"/>
      <c r="I26" s="22"/>
      <c r="J26" s="22">
        <f>SUM(C26:I26)</f>
        <v>0</v>
      </c>
    </row>
    <row r="27" spans="1:10" s="17" customFormat="1" ht="33" x14ac:dyDescent="0.3">
      <c r="A27" s="20">
        <v>6528</v>
      </c>
      <c r="B27" s="21" t="s">
        <v>61</v>
      </c>
      <c r="C27" s="22"/>
      <c r="D27" s="22"/>
      <c r="E27" s="22"/>
      <c r="F27" s="22"/>
      <c r="G27" s="22"/>
      <c r="H27" s="22"/>
      <c r="I27" s="22"/>
      <c r="J27" s="22">
        <f>SUM(C27:I27)</f>
        <v>0</v>
      </c>
    </row>
    <row r="28" spans="1:10" s="17" customFormat="1" ht="16.5" customHeight="1" x14ac:dyDescent="0.3">
      <c r="A28" s="18">
        <v>66</v>
      </c>
      <c r="B28" s="18"/>
      <c r="C28" s="19">
        <f>SUM(C29:C32)</f>
        <v>0</v>
      </c>
      <c r="D28" s="19">
        <f t="shared" ref="D28:I28" si="5">SUM(D29:D32)</f>
        <v>0</v>
      </c>
      <c r="E28" s="19">
        <f t="shared" si="5"/>
        <v>90000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>SUM(J29:J32)</f>
        <v>90000</v>
      </c>
    </row>
    <row r="29" spans="1:10" s="17" customFormat="1" ht="16.5" customHeight="1" x14ac:dyDescent="0.3">
      <c r="A29" s="20">
        <v>6614</v>
      </c>
      <c r="B29" s="21" t="s">
        <v>62</v>
      </c>
      <c r="C29" s="22"/>
      <c r="D29" s="22"/>
      <c r="E29" s="22"/>
      <c r="F29" s="22"/>
      <c r="G29" s="22"/>
      <c r="H29" s="22"/>
      <c r="I29" s="22"/>
      <c r="J29" s="22">
        <f>SUM(C29:I29)</f>
        <v>0</v>
      </c>
    </row>
    <row r="30" spans="1:10" s="17" customFormat="1" ht="16.5" customHeight="1" x14ac:dyDescent="0.3">
      <c r="A30" s="20">
        <v>6615</v>
      </c>
      <c r="B30" s="21" t="s">
        <v>63</v>
      </c>
      <c r="C30" s="22"/>
      <c r="D30" s="22"/>
      <c r="E30" s="22">
        <v>90000</v>
      </c>
      <c r="F30" s="22"/>
      <c r="G30" s="22"/>
      <c r="H30" s="22"/>
      <c r="I30" s="22"/>
      <c r="J30" s="22">
        <f>SUM(C30:I30)</f>
        <v>90000</v>
      </c>
    </row>
    <row r="31" spans="1:10" s="17" customFormat="1" ht="16.5" customHeight="1" x14ac:dyDescent="0.3">
      <c r="A31" s="24">
        <v>6631</v>
      </c>
      <c r="B31" s="21" t="s">
        <v>64</v>
      </c>
      <c r="C31" s="22"/>
      <c r="D31" s="22"/>
      <c r="E31" s="22"/>
      <c r="F31" s="22"/>
      <c r="G31" s="22"/>
      <c r="H31" s="22"/>
      <c r="I31" s="22"/>
      <c r="J31" s="22">
        <f>SUM(C31:I31)</f>
        <v>0</v>
      </c>
    </row>
    <row r="32" spans="1:10" s="17" customFormat="1" ht="16.5" customHeight="1" x14ac:dyDescent="0.3">
      <c r="A32" s="24">
        <v>6632</v>
      </c>
      <c r="B32" s="21" t="s">
        <v>65</v>
      </c>
      <c r="C32" s="22"/>
      <c r="D32" s="22"/>
      <c r="E32" s="22"/>
      <c r="F32" s="22"/>
      <c r="G32" s="22"/>
      <c r="H32" s="22"/>
      <c r="I32" s="22"/>
      <c r="J32" s="22">
        <f>SUM(C32:I32)</f>
        <v>0</v>
      </c>
    </row>
    <row r="33" spans="1:10" s="17" customFormat="1" ht="16.5" customHeight="1" x14ac:dyDescent="0.3">
      <c r="A33" s="25">
        <v>67</v>
      </c>
      <c r="B33" s="26"/>
      <c r="C33" s="19">
        <f t="shared" ref="C33:J33" si="6">SUM(C34:C35)</f>
        <v>1811227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1811227</v>
      </c>
    </row>
    <row r="34" spans="1:10" s="17" customFormat="1" ht="16.5" customHeight="1" x14ac:dyDescent="0.3">
      <c r="A34" s="24">
        <v>6711</v>
      </c>
      <c r="B34" s="27" t="s">
        <v>66</v>
      </c>
      <c r="C34" s="22">
        <v>1414500</v>
      </c>
      <c r="D34" s="22"/>
      <c r="E34" s="22"/>
      <c r="F34" s="22"/>
      <c r="G34" s="22"/>
      <c r="H34" s="22"/>
      <c r="I34" s="22"/>
      <c r="J34" s="22">
        <f>SUM(C34:I34)</f>
        <v>1414500</v>
      </c>
    </row>
    <row r="35" spans="1:10" s="17" customFormat="1" ht="16.5" customHeight="1" x14ac:dyDescent="0.3">
      <c r="A35" s="24">
        <v>6711</v>
      </c>
      <c r="B35" s="27" t="s">
        <v>67</v>
      </c>
      <c r="C35" s="22">
        <v>396727</v>
      </c>
      <c r="D35" s="22"/>
      <c r="E35" s="22"/>
      <c r="F35" s="22"/>
      <c r="G35" s="22"/>
      <c r="H35" s="22"/>
      <c r="I35" s="22"/>
      <c r="J35" s="22">
        <f>SUM(C35:I35)</f>
        <v>396727</v>
      </c>
    </row>
    <row r="36" spans="1:10" s="17" customFormat="1" ht="16.5" customHeight="1" x14ac:dyDescent="0.3">
      <c r="A36" s="25">
        <v>68</v>
      </c>
      <c r="B36" s="26"/>
      <c r="C36" s="19">
        <f>C37</f>
        <v>0</v>
      </c>
      <c r="D36" s="19">
        <f t="shared" ref="D36:J36" si="7">D37</f>
        <v>0</v>
      </c>
      <c r="E36" s="19">
        <f t="shared" si="7"/>
        <v>0</v>
      </c>
      <c r="F36" s="19">
        <f t="shared" si="7"/>
        <v>0</v>
      </c>
      <c r="G36" s="19">
        <f t="shared" si="7"/>
        <v>0</v>
      </c>
      <c r="H36" s="19">
        <f t="shared" si="7"/>
        <v>0</v>
      </c>
      <c r="I36" s="19">
        <f t="shared" si="7"/>
        <v>0</v>
      </c>
      <c r="J36" s="19">
        <f t="shared" si="7"/>
        <v>0</v>
      </c>
    </row>
    <row r="37" spans="1:10" s="17" customFormat="1" ht="16.5" customHeight="1" x14ac:dyDescent="0.3">
      <c r="A37" s="24">
        <v>6831</v>
      </c>
      <c r="B37" s="27" t="s">
        <v>68</v>
      </c>
      <c r="C37" s="22"/>
      <c r="D37" s="22"/>
      <c r="E37" s="22"/>
      <c r="F37" s="22"/>
      <c r="G37" s="22"/>
      <c r="H37" s="22"/>
      <c r="I37" s="22"/>
      <c r="J37" s="22">
        <f>SUM(C37:I37)</f>
        <v>0</v>
      </c>
    </row>
    <row r="38" spans="1:10" s="17" customFormat="1" ht="16.5" customHeight="1" x14ac:dyDescent="0.3">
      <c r="A38" s="18">
        <v>72</v>
      </c>
      <c r="B38" s="28"/>
      <c r="C38" s="19">
        <f>C39+C40+C41+C42</f>
        <v>0</v>
      </c>
      <c r="D38" s="19">
        <f t="shared" ref="D38:I38" si="8">D39+D40+D41+D42</f>
        <v>0</v>
      </c>
      <c r="E38" s="19">
        <f t="shared" si="8"/>
        <v>0</v>
      </c>
      <c r="F38" s="19">
        <f t="shared" si="8"/>
        <v>0</v>
      </c>
      <c r="G38" s="19">
        <f t="shared" si="8"/>
        <v>0</v>
      </c>
      <c r="H38" s="19">
        <f t="shared" si="8"/>
        <v>0</v>
      </c>
      <c r="I38" s="19">
        <f t="shared" si="8"/>
        <v>0</v>
      </c>
      <c r="J38" s="19">
        <f>J39+J40+J41+J42</f>
        <v>0</v>
      </c>
    </row>
    <row r="39" spans="1:10" s="17" customFormat="1" ht="16.5" customHeight="1" x14ac:dyDescent="0.3">
      <c r="A39" s="20">
        <v>7211</v>
      </c>
      <c r="B39" s="21" t="s">
        <v>69</v>
      </c>
      <c r="C39" s="22"/>
      <c r="D39" s="22"/>
      <c r="E39" s="22"/>
      <c r="F39" s="22"/>
      <c r="G39" s="22"/>
      <c r="H39" s="22"/>
      <c r="I39" s="22"/>
      <c r="J39" s="22">
        <f>SUM(C39:I39)</f>
        <v>0</v>
      </c>
    </row>
    <row r="40" spans="1:10" s="17" customFormat="1" ht="16.5" customHeight="1" x14ac:dyDescent="0.3">
      <c r="A40" s="20">
        <v>7221</v>
      </c>
      <c r="B40" s="21" t="s">
        <v>29</v>
      </c>
      <c r="C40" s="22"/>
      <c r="D40" s="22"/>
      <c r="E40" s="22"/>
      <c r="F40" s="22"/>
      <c r="G40" s="22"/>
      <c r="H40" s="22"/>
      <c r="I40" s="22"/>
      <c r="J40" s="22">
        <f>SUM(C40:I40)</f>
        <v>0</v>
      </c>
    </row>
    <row r="41" spans="1:10" s="17" customFormat="1" ht="16.5" customHeight="1" x14ac:dyDescent="0.3">
      <c r="A41" s="20">
        <v>7231</v>
      </c>
      <c r="B41" s="21" t="s">
        <v>70</v>
      </c>
      <c r="C41" s="22"/>
      <c r="D41" s="22"/>
      <c r="E41" s="22"/>
      <c r="F41" s="22"/>
      <c r="G41" s="22"/>
      <c r="H41" s="22"/>
      <c r="I41" s="22"/>
      <c r="J41" s="22">
        <f>SUM(C41:I41)</f>
        <v>0</v>
      </c>
    </row>
    <row r="42" spans="1:10" s="17" customFormat="1" ht="16.5" customHeight="1" x14ac:dyDescent="0.3">
      <c r="A42" s="20">
        <v>7241</v>
      </c>
      <c r="B42" s="21" t="s">
        <v>71</v>
      </c>
      <c r="C42" s="22"/>
      <c r="D42" s="22"/>
      <c r="E42" s="22"/>
      <c r="F42" s="22"/>
      <c r="G42" s="22"/>
      <c r="H42" s="22"/>
      <c r="I42" s="22"/>
      <c r="J42" s="22">
        <f>SUM(C42:I42)</f>
        <v>0</v>
      </c>
    </row>
    <row r="43" spans="1:10" s="17" customFormat="1" ht="16.5" customHeight="1" x14ac:dyDescent="0.3">
      <c r="A43" s="25">
        <v>92</v>
      </c>
      <c r="B43" s="26"/>
      <c r="C43" s="19">
        <f>C44</f>
        <v>0</v>
      </c>
      <c r="D43" s="19">
        <f t="shared" ref="D43:I43" si="9">D44</f>
        <v>132000</v>
      </c>
      <c r="E43" s="19">
        <f t="shared" si="9"/>
        <v>0</v>
      </c>
      <c r="F43" s="19">
        <f t="shared" si="9"/>
        <v>0</v>
      </c>
      <c r="G43" s="19">
        <f t="shared" si="9"/>
        <v>0</v>
      </c>
      <c r="H43" s="19">
        <f t="shared" si="9"/>
        <v>0</v>
      </c>
      <c r="I43" s="19">
        <f t="shared" si="9"/>
        <v>0</v>
      </c>
      <c r="J43" s="19">
        <f>J44</f>
        <v>132000</v>
      </c>
    </row>
    <row r="44" spans="1:10" s="17" customFormat="1" ht="16.5" customHeight="1" x14ac:dyDescent="0.3">
      <c r="A44" s="20">
        <v>9221</v>
      </c>
      <c r="B44" s="21" t="s">
        <v>92</v>
      </c>
      <c r="C44" s="22"/>
      <c r="D44" s="22">
        <v>132000</v>
      </c>
      <c r="E44" s="22"/>
      <c r="F44" s="22"/>
      <c r="G44" s="22"/>
      <c r="H44" s="22"/>
      <c r="I44" s="22"/>
      <c r="J44" s="22">
        <f>SUM(C44:I44)</f>
        <v>132000</v>
      </c>
    </row>
    <row r="45" spans="1:10" s="17" customFormat="1" ht="16.5" customHeight="1" x14ac:dyDescent="0.3">
      <c r="A45" s="20" t="s">
        <v>73</v>
      </c>
      <c r="B45" s="21" t="s">
        <v>74</v>
      </c>
      <c r="C45" s="22">
        <v>0</v>
      </c>
      <c r="D45" s="22"/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f>SUM(C45:I45)</f>
        <v>0</v>
      </c>
    </row>
    <row r="46" spans="1:10" s="17" customFormat="1" ht="16.5" customHeight="1" x14ac:dyDescent="0.3">
      <c r="A46" s="20" t="s">
        <v>75</v>
      </c>
      <c r="B46" s="21" t="s">
        <v>76</v>
      </c>
      <c r="C46" s="22">
        <v>0</v>
      </c>
      <c r="D46" s="22"/>
      <c r="E46" s="22"/>
      <c r="F46" s="22">
        <v>0</v>
      </c>
      <c r="G46" s="22">
        <v>0</v>
      </c>
      <c r="H46" s="22">
        <v>0</v>
      </c>
      <c r="I46" s="22">
        <v>0</v>
      </c>
      <c r="J46" s="22">
        <f>SUM(C46:I46)</f>
        <v>0</v>
      </c>
    </row>
    <row r="47" spans="1:10" s="17" customFormat="1" ht="30" customHeight="1" x14ac:dyDescent="0.3">
      <c r="A47" s="45" t="s">
        <v>89</v>
      </c>
      <c r="B47" s="46"/>
      <c r="C47" s="29">
        <f t="shared" ref="C47:I47" si="10">C6+C19+C25+C28+C33+C36</f>
        <v>1811227</v>
      </c>
      <c r="D47" s="29">
        <v>132000</v>
      </c>
      <c r="E47" s="29">
        <v>90000</v>
      </c>
      <c r="F47" s="29">
        <f t="shared" si="10"/>
        <v>0</v>
      </c>
      <c r="G47" s="29">
        <f t="shared" si="10"/>
        <v>0</v>
      </c>
      <c r="H47" s="29">
        <f t="shared" si="10"/>
        <v>0</v>
      </c>
      <c r="I47" s="29">
        <f t="shared" si="10"/>
        <v>0</v>
      </c>
      <c r="J47" s="29">
        <f>SUM(C47:I47)</f>
        <v>2033227</v>
      </c>
    </row>
    <row r="48" spans="1:10" s="17" customFormat="1" ht="16.5" x14ac:dyDescent="0.3">
      <c r="A48" s="4"/>
      <c r="B48" s="4" t="s">
        <v>86</v>
      </c>
      <c r="C48" s="35">
        <f>C49+C57+C84</f>
        <v>1811227</v>
      </c>
      <c r="D48" s="35">
        <f>D49+D57+D84</f>
        <v>132000</v>
      </c>
      <c r="E48" s="35">
        <f t="shared" ref="E48:J48" si="11">E49+E57+E84</f>
        <v>168000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 t="shared" si="11"/>
        <v>0</v>
      </c>
      <c r="J48" s="35">
        <f t="shared" si="11"/>
        <v>2111227</v>
      </c>
    </row>
    <row r="49" spans="1:10" ht="16.5" x14ac:dyDescent="0.25">
      <c r="A49" s="25">
        <v>31</v>
      </c>
      <c r="B49" s="25" t="s">
        <v>2</v>
      </c>
      <c r="C49" s="36">
        <f>C50+C52+C53+C55+C56+C51+C54</f>
        <v>1414500</v>
      </c>
      <c r="D49" s="36">
        <f t="shared" ref="D49:I49" si="12">D50+D52+D53+D55+D56+D51+D54</f>
        <v>0</v>
      </c>
      <c r="E49" s="36">
        <f t="shared" si="12"/>
        <v>0</v>
      </c>
      <c r="F49" s="36">
        <f t="shared" si="12"/>
        <v>0</v>
      </c>
      <c r="G49" s="36">
        <f t="shared" si="12"/>
        <v>0</v>
      </c>
      <c r="H49" s="36">
        <f t="shared" si="12"/>
        <v>0</v>
      </c>
      <c r="I49" s="36">
        <f t="shared" si="12"/>
        <v>0</v>
      </c>
      <c r="J49" s="36">
        <f>J50+J52+J53+J55+J56+J51+J54</f>
        <v>1414500</v>
      </c>
    </row>
    <row r="50" spans="1:10" ht="16.5" x14ac:dyDescent="0.3">
      <c r="A50" s="5">
        <v>3111</v>
      </c>
      <c r="B50" s="6" t="s">
        <v>3</v>
      </c>
      <c r="C50" s="22">
        <v>1155000</v>
      </c>
      <c r="D50" s="37"/>
      <c r="E50" s="37"/>
      <c r="F50" s="37"/>
      <c r="G50" s="37"/>
      <c r="H50" s="37"/>
      <c r="I50" s="37"/>
      <c r="J50" s="22">
        <f>SUM(C50:I50)</f>
        <v>1155000</v>
      </c>
    </row>
    <row r="51" spans="1:10" s="1" customFormat="1" ht="16.5" x14ac:dyDescent="0.3">
      <c r="A51" s="5">
        <v>3112</v>
      </c>
      <c r="B51" s="6" t="s">
        <v>30</v>
      </c>
      <c r="C51" s="7">
        <v>0</v>
      </c>
      <c r="D51" s="7"/>
      <c r="E51" s="7"/>
      <c r="F51" s="8"/>
      <c r="G51" s="7"/>
      <c r="H51" s="9"/>
      <c r="I51" s="7"/>
      <c r="J51" s="22">
        <v>0</v>
      </c>
    </row>
    <row r="52" spans="1:10" ht="16.5" x14ac:dyDescent="0.3">
      <c r="A52" s="5">
        <v>3113</v>
      </c>
      <c r="B52" s="6" t="s">
        <v>32</v>
      </c>
      <c r="C52" s="22">
        <v>0</v>
      </c>
      <c r="D52" s="37"/>
      <c r="E52" s="37"/>
      <c r="F52" s="37"/>
      <c r="G52" s="37"/>
      <c r="H52" s="37"/>
      <c r="I52" s="37"/>
      <c r="J52" s="22">
        <f>SUM(C52:I52)</f>
        <v>0</v>
      </c>
    </row>
    <row r="53" spans="1:10" ht="16.5" x14ac:dyDescent="0.3">
      <c r="A53" s="5">
        <v>3121</v>
      </c>
      <c r="B53" s="6" t="s">
        <v>4</v>
      </c>
      <c r="C53" s="22">
        <v>52500</v>
      </c>
      <c r="D53" s="37"/>
      <c r="E53" s="37"/>
      <c r="F53" s="37"/>
      <c r="G53" s="37"/>
      <c r="H53" s="37"/>
      <c r="I53" s="37"/>
      <c r="J53" s="22">
        <f>SUM(C53:I53)</f>
        <v>52500</v>
      </c>
    </row>
    <row r="54" spans="1:10" s="1" customFormat="1" ht="16.5" x14ac:dyDescent="0.3">
      <c r="A54" s="10">
        <v>3131</v>
      </c>
      <c r="B54" s="11" t="s">
        <v>31</v>
      </c>
      <c r="C54" s="9">
        <v>0</v>
      </c>
      <c r="D54" s="9"/>
      <c r="E54" s="9"/>
      <c r="F54" s="8"/>
      <c r="G54" s="7"/>
      <c r="H54" s="7"/>
      <c r="I54" s="7"/>
      <c r="J54" s="22">
        <v>0</v>
      </c>
    </row>
    <row r="55" spans="1:10" ht="16.5" x14ac:dyDescent="0.3">
      <c r="A55" s="5">
        <v>3132</v>
      </c>
      <c r="B55" s="6" t="s">
        <v>5</v>
      </c>
      <c r="C55" s="22">
        <v>185000</v>
      </c>
      <c r="D55" s="37"/>
      <c r="E55" s="37"/>
      <c r="F55" s="37"/>
      <c r="G55" s="37"/>
      <c r="H55" s="37"/>
      <c r="I55" s="37"/>
      <c r="J55" s="22">
        <f>SUM(C55:I55)</f>
        <v>185000</v>
      </c>
    </row>
    <row r="56" spans="1:10" ht="16.5" x14ac:dyDescent="0.3">
      <c r="A56" s="5">
        <v>3133</v>
      </c>
      <c r="B56" s="6" t="s">
        <v>6</v>
      </c>
      <c r="C56" s="22">
        <v>22000</v>
      </c>
      <c r="D56" s="37"/>
      <c r="E56" s="37"/>
      <c r="F56" s="37"/>
      <c r="G56" s="37"/>
      <c r="H56" s="37"/>
      <c r="I56" s="37"/>
      <c r="J56" s="22">
        <f>SUM(C56:I56)</f>
        <v>22000</v>
      </c>
    </row>
    <row r="57" spans="1:10" ht="16.5" x14ac:dyDescent="0.25">
      <c r="A57" s="25">
        <v>32</v>
      </c>
      <c r="B57" s="25" t="s">
        <v>7</v>
      </c>
      <c r="C57" s="36">
        <f t="shared" ref="C57:J57" si="13">C58+C59+C60+C61+C62+C63+C64+C65+C66+C67+C68+C69+C70+C71+C72+C73+C74+C75+C76+C77+C78+C79+C80+C81+C82+C83</f>
        <v>391727</v>
      </c>
      <c r="D57" s="36">
        <f t="shared" si="13"/>
        <v>132000</v>
      </c>
      <c r="E57" s="36">
        <f t="shared" si="13"/>
        <v>168000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691727</v>
      </c>
    </row>
    <row r="58" spans="1:10" ht="16.5" x14ac:dyDescent="0.3">
      <c r="A58" s="5">
        <v>3211</v>
      </c>
      <c r="B58" s="6" t="s">
        <v>8</v>
      </c>
      <c r="C58" s="22">
        <v>10000</v>
      </c>
      <c r="D58" s="37"/>
      <c r="E58" s="37"/>
      <c r="F58" s="37"/>
      <c r="G58" s="37"/>
      <c r="H58" s="37"/>
      <c r="I58" s="37"/>
      <c r="J58" s="22">
        <f t="shared" ref="J58:J83" si="14">SUM(C58:I58)</f>
        <v>10000</v>
      </c>
    </row>
    <row r="59" spans="1:10" ht="16.5" x14ac:dyDescent="0.3">
      <c r="A59" s="5">
        <v>3212</v>
      </c>
      <c r="B59" s="6" t="s">
        <v>9</v>
      </c>
      <c r="C59" s="22">
        <v>34727</v>
      </c>
      <c r="D59" s="37"/>
      <c r="E59" s="37"/>
      <c r="F59" s="37"/>
      <c r="G59" s="37"/>
      <c r="H59" s="37"/>
      <c r="I59" s="37"/>
      <c r="J59" s="22">
        <f t="shared" si="14"/>
        <v>34727</v>
      </c>
    </row>
    <row r="60" spans="1:10" ht="16.5" x14ac:dyDescent="0.3">
      <c r="A60" s="5">
        <v>3213</v>
      </c>
      <c r="B60" s="6" t="s">
        <v>10</v>
      </c>
      <c r="C60" s="22">
        <v>10000</v>
      </c>
      <c r="D60" s="37"/>
      <c r="E60" s="37"/>
      <c r="F60" s="37"/>
      <c r="G60" s="37"/>
      <c r="H60" s="37"/>
      <c r="I60" s="37"/>
      <c r="J60" s="22">
        <f t="shared" si="14"/>
        <v>10000</v>
      </c>
    </row>
    <row r="61" spans="1:10" ht="16.5" x14ac:dyDescent="0.3">
      <c r="A61" s="5">
        <v>3214</v>
      </c>
      <c r="B61" s="6" t="s">
        <v>78</v>
      </c>
      <c r="C61" s="22">
        <v>0</v>
      </c>
      <c r="D61" s="37"/>
      <c r="E61" s="37"/>
      <c r="F61" s="37"/>
      <c r="G61" s="37"/>
      <c r="H61" s="37"/>
      <c r="I61" s="37"/>
      <c r="J61" s="22">
        <f t="shared" si="14"/>
        <v>0</v>
      </c>
    </row>
    <row r="62" spans="1:10" ht="16.5" x14ac:dyDescent="0.3">
      <c r="A62" s="5">
        <v>3221</v>
      </c>
      <c r="B62" s="6" t="s">
        <v>11</v>
      </c>
      <c r="C62" s="22">
        <v>20000</v>
      </c>
      <c r="D62" s="37"/>
      <c r="E62" s="37"/>
      <c r="F62" s="37"/>
      <c r="G62" s="37"/>
      <c r="H62" s="37"/>
      <c r="I62" s="37"/>
      <c r="J62" s="22">
        <f t="shared" si="14"/>
        <v>20000</v>
      </c>
    </row>
    <row r="63" spans="1:10" ht="16.5" x14ac:dyDescent="0.3">
      <c r="A63" s="5">
        <v>3222</v>
      </c>
      <c r="B63" s="6" t="s">
        <v>79</v>
      </c>
      <c r="C63" s="22">
        <v>0</v>
      </c>
      <c r="D63" s="37"/>
      <c r="E63" s="37"/>
      <c r="F63" s="37"/>
      <c r="G63" s="37"/>
      <c r="H63" s="37"/>
      <c r="I63" s="37"/>
      <c r="J63" s="22">
        <f t="shared" si="14"/>
        <v>0</v>
      </c>
    </row>
    <row r="64" spans="1:10" ht="16.5" x14ac:dyDescent="0.3">
      <c r="A64" s="5">
        <v>3223</v>
      </c>
      <c r="B64" s="6" t="s">
        <v>12</v>
      </c>
      <c r="C64" s="22">
        <v>58000</v>
      </c>
      <c r="D64" s="37"/>
      <c r="E64" s="37"/>
      <c r="F64" s="37"/>
      <c r="G64" s="37"/>
      <c r="H64" s="37"/>
      <c r="I64" s="37"/>
      <c r="J64" s="22">
        <f t="shared" si="14"/>
        <v>58000</v>
      </c>
    </row>
    <row r="65" spans="1:10" ht="16.5" x14ac:dyDescent="0.3">
      <c r="A65" s="5">
        <v>3224</v>
      </c>
      <c r="B65" s="6" t="s">
        <v>13</v>
      </c>
      <c r="C65" s="22">
        <v>0</v>
      </c>
      <c r="D65" s="37"/>
      <c r="E65" s="37"/>
      <c r="F65" s="37"/>
      <c r="G65" s="37"/>
      <c r="H65" s="37"/>
      <c r="I65" s="37"/>
      <c r="J65" s="22">
        <f t="shared" si="14"/>
        <v>0</v>
      </c>
    </row>
    <row r="66" spans="1:10" ht="16.5" x14ac:dyDescent="0.3">
      <c r="A66" s="5">
        <v>3225</v>
      </c>
      <c r="B66" s="6" t="s">
        <v>14</v>
      </c>
      <c r="C66" s="22">
        <v>0</v>
      </c>
      <c r="D66" s="37"/>
      <c r="E66" s="37"/>
      <c r="F66" s="37"/>
      <c r="G66" s="37"/>
      <c r="H66" s="37"/>
      <c r="I66" s="37"/>
      <c r="J66" s="22">
        <f t="shared" si="14"/>
        <v>0</v>
      </c>
    </row>
    <row r="67" spans="1:10" ht="16.5" x14ac:dyDescent="0.3">
      <c r="A67" s="5">
        <v>3227</v>
      </c>
      <c r="B67" s="6" t="s">
        <v>85</v>
      </c>
      <c r="C67" s="22">
        <v>0</v>
      </c>
      <c r="D67" s="37"/>
      <c r="E67" s="37"/>
      <c r="F67" s="37"/>
      <c r="G67" s="37"/>
      <c r="H67" s="37"/>
      <c r="I67" s="37"/>
      <c r="J67" s="22">
        <f t="shared" si="14"/>
        <v>0</v>
      </c>
    </row>
    <row r="68" spans="1:10" ht="16.5" x14ac:dyDescent="0.3">
      <c r="A68" s="5">
        <v>3231</v>
      </c>
      <c r="B68" s="6" t="s">
        <v>15</v>
      </c>
      <c r="C68" s="22">
        <v>33000</v>
      </c>
      <c r="D68" s="37"/>
      <c r="E68" s="37"/>
      <c r="F68" s="37"/>
      <c r="G68" s="37"/>
      <c r="H68" s="37"/>
      <c r="I68" s="37"/>
      <c r="J68" s="22">
        <f t="shared" si="14"/>
        <v>33000</v>
      </c>
    </row>
    <row r="69" spans="1:10" ht="16.5" x14ac:dyDescent="0.3">
      <c r="A69" s="5">
        <v>3232</v>
      </c>
      <c r="B69" s="6" t="s">
        <v>16</v>
      </c>
      <c r="C69" s="22">
        <v>10000</v>
      </c>
      <c r="D69" s="37"/>
      <c r="E69" s="37"/>
      <c r="F69" s="37"/>
      <c r="G69" s="37"/>
      <c r="H69" s="37"/>
      <c r="I69" s="37"/>
      <c r="J69" s="22">
        <f t="shared" si="14"/>
        <v>10000</v>
      </c>
    </row>
    <row r="70" spans="1:10" ht="16.5" x14ac:dyDescent="0.3">
      <c r="A70" s="5">
        <v>3233</v>
      </c>
      <c r="B70" s="6" t="s">
        <v>17</v>
      </c>
      <c r="C70" s="22">
        <v>7500</v>
      </c>
      <c r="D70" s="37"/>
      <c r="E70" s="37"/>
      <c r="F70" s="37"/>
      <c r="G70" s="37"/>
      <c r="H70" s="37"/>
      <c r="I70" s="37"/>
      <c r="J70" s="22">
        <f t="shared" si="14"/>
        <v>7500</v>
      </c>
    </row>
    <row r="71" spans="1:10" ht="16.5" x14ac:dyDescent="0.3">
      <c r="A71" s="5">
        <v>3234</v>
      </c>
      <c r="B71" s="6" t="s">
        <v>18</v>
      </c>
      <c r="C71" s="22">
        <v>6000</v>
      </c>
      <c r="D71" s="37"/>
      <c r="E71" s="37"/>
      <c r="F71" s="37"/>
      <c r="G71" s="37"/>
      <c r="H71" s="37"/>
      <c r="I71" s="37"/>
      <c r="J71" s="22">
        <f t="shared" si="14"/>
        <v>6000</v>
      </c>
    </row>
    <row r="72" spans="1:10" ht="16.5" x14ac:dyDescent="0.3">
      <c r="A72" s="5">
        <v>3235</v>
      </c>
      <c r="B72" s="6" t="s">
        <v>19</v>
      </c>
      <c r="C72" s="22">
        <v>170000</v>
      </c>
      <c r="D72" s="7">
        <v>132000</v>
      </c>
      <c r="E72" s="7">
        <v>168000</v>
      </c>
      <c r="F72" s="37"/>
      <c r="G72" s="37"/>
      <c r="H72" s="37"/>
      <c r="I72" s="37"/>
      <c r="J72" s="22">
        <f t="shared" si="14"/>
        <v>470000</v>
      </c>
    </row>
    <row r="73" spans="1:10" ht="16.5" x14ac:dyDescent="0.3">
      <c r="A73" s="5">
        <v>3237</v>
      </c>
      <c r="B73" s="6" t="s">
        <v>20</v>
      </c>
      <c r="C73" s="22">
        <v>0</v>
      </c>
      <c r="D73" s="37"/>
      <c r="E73" s="37"/>
      <c r="F73" s="37"/>
      <c r="G73" s="37"/>
      <c r="H73" s="37"/>
      <c r="I73" s="37"/>
      <c r="J73" s="22">
        <f t="shared" si="14"/>
        <v>0</v>
      </c>
    </row>
    <row r="74" spans="1:10" ht="16.5" x14ac:dyDescent="0.3">
      <c r="A74" s="5">
        <v>3238</v>
      </c>
      <c r="B74" s="6" t="s">
        <v>21</v>
      </c>
      <c r="C74" s="22">
        <v>0</v>
      </c>
      <c r="D74" s="37"/>
      <c r="E74" s="37"/>
      <c r="F74" s="37"/>
      <c r="G74" s="37"/>
      <c r="H74" s="37"/>
      <c r="I74" s="37"/>
      <c r="J74" s="22">
        <f t="shared" si="14"/>
        <v>0</v>
      </c>
    </row>
    <row r="75" spans="1:10" ht="16.5" x14ac:dyDescent="0.3">
      <c r="A75" s="5">
        <v>3239</v>
      </c>
      <c r="B75" s="6" t="s">
        <v>22</v>
      </c>
      <c r="C75" s="22">
        <v>10000</v>
      </c>
      <c r="D75" s="37"/>
      <c r="E75" s="37"/>
      <c r="F75" s="37"/>
      <c r="G75" s="37"/>
      <c r="H75" s="37"/>
      <c r="I75" s="37"/>
      <c r="J75" s="22">
        <f t="shared" si="14"/>
        <v>10000</v>
      </c>
    </row>
    <row r="76" spans="1:10" ht="16.5" x14ac:dyDescent="0.3">
      <c r="A76" s="5">
        <v>3241</v>
      </c>
      <c r="B76" s="6" t="s">
        <v>80</v>
      </c>
      <c r="C76" s="22">
        <v>7000</v>
      </c>
      <c r="D76" s="37"/>
      <c r="E76" s="37"/>
      <c r="F76" s="37"/>
      <c r="G76" s="37"/>
      <c r="H76" s="37"/>
      <c r="I76" s="37"/>
      <c r="J76" s="22">
        <f t="shared" si="14"/>
        <v>7000</v>
      </c>
    </row>
    <row r="77" spans="1:10" ht="16.5" x14ac:dyDescent="0.3">
      <c r="A77" s="5">
        <v>3291</v>
      </c>
      <c r="B77" s="6" t="s">
        <v>81</v>
      </c>
      <c r="C77" s="22">
        <v>0</v>
      </c>
      <c r="D77" s="37"/>
      <c r="E77" s="37"/>
      <c r="F77" s="37"/>
      <c r="G77" s="37"/>
      <c r="H77" s="37"/>
      <c r="I77" s="37"/>
      <c r="J77" s="22">
        <f t="shared" si="14"/>
        <v>0</v>
      </c>
    </row>
    <row r="78" spans="1:10" ht="16.5" x14ac:dyDescent="0.3">
      <c r="A78" s="5">
        <v>3292</v>
      </c>
      <c r="B78" s="6" t="s">
        <v>23</v>
      </c>
      <c r="C78" s="22">
        <v>5500</v>
      </c>
      <c r="D78" s="37"/>
      <c r="E78" s="37"/>
      <c r="F78" s="37"/>
      <c r="G78" s="37"/>
      <c r="H78" s="37"/>
      <c r="I78" s="37"/>
      <c r="J78" s="22">
        <f t="shared" si="14"/>
        <v>5500</v>
      </c>
    </row>
    <row r="79" spans="1:10" ht="16.5" x14ac:dyDescent="0.3">
      <c r="A79" s="5">
        <v>3293</v>
      </c>
      <c r="B79" s="6" t="s">
        <v>24</v>
      </c>
      <c r="C79" s="22">
        <v>0</v>
      </c>
      <c r="D79" s="37"/>
      <c r="E79" s="37"/>
      <c r="F79" s="37"/>
      <c r="G79" s="37"/>
      <c r="H79" s="37"/>
      <c r="I79" s="37"/>
      <c r="J79" s="22">
        <f t="shared" si="14"/>
        <v>0</v>
      </c>
    </row>
    <row r="80" spans="1:10" ht="16.5" x14ac:dyDescent="0.3">
      <c r="A80" s="5">
        <v>3294</v>
      </c>
      <c r="B80" s="6" t="s">
        <v>25</v>
      </c>
      <c r="C80" s="22">
        <v>0</v>
      </c>
      <c r="D80" s="37"/>
      <c r="E80" s="37"/>
      <c r="F80" s="37"/>
      <c r="G80" s="37"/>
      <c r="H80" s="37"/>
      <c r="I80" s="37"/>
      <c r="J80" s="22">
        <f t="shared" si="14"/>
        <v>0</v>
      </c>
    </row>
    <row r="81" spans="1:10" ht="16.5" x14ac:dyDescent="0.3">
      <c r="A81" s="5">
        <v>3295</v>
      </c>
      <c r="B81" s="6" t="s">
        <v>82</v>
      </c>
      <c r="C81" s="22">
        <v>0</v>
      </c>
      <c r="D81" s="37"/>
      <c r="E81" s="37"/>
      <c r="F81" s="37"/>
      <c r="G81" s="37"/>
      <c r="H81" s="37"/>
      <c r="I81" s="37"/>
      <c r="J81" s="22">
        <f t="shared" si="14"/>
        <v>0</v>
      </c>
    </row>
    <row r="82" spans="1:10" ht="16.5" x14ac:dyDescent="0.3">
      <c r="A82" s="5">
        <v>3296</v>
      </c>
      <c r="B82" s="6" t="s">
        <v>83</v>
      </c>
      <c r="C82" s="22">
        <v>0</v>
      </c>
      <c r="D82" s="37"/>
      <c r="E82" s="37"/>
      <c r="F82" s="37"/>
      <c r="G82" s="37"/>
      <c r="H82" s="37"/>
      <c r="I82" s="37"/>
      <c r="J82" s="22">
        <f t="shared" si="14"/>
        <v>0</v>
      </c>
    </row>
    <row r="83" spans="1:10" ht="16.5" x14ac:dyDescent="0.3">
      <c r="A83" s="5">
        <v>3299</v>
      </c>
      <c r="B83" s="6" t="s">
        <v>26</v>
      </c>
      <c r="C83" s="22">
        <v>10000</v>
      </c>
      <c r="D83" s="37"/>
      <c r="E83" s="37"/>
      <c r="F83" s="37"/>
      <c r="G83" s="37"/>
      <c r="H83" s="37"/>
      <c r="I83" s="37"/>
      <c r="J83" s="22">
        <f t="shared" si="14"/>
        <v>10000</v>
      </c>
    </row>
    <row r="84" spans="1:10" ht="16.5" x14ac:dyDescent="0.25">
      <c r="A84" s="25">
        <v>34</v>
      </c>
      <c r="B84" s="25" t="s">
        <v>27</v>
      </c>
      <c r="C84" s="36">
        <f t="shared" ref="C84:J84" si="15">C85</f>
        <v>5000</v>
      </c>
      <c r="D84" s="36">
        <f t="shared" si="15"/>
        <v>0</v>
      </c>
      <c r="E84" s="36">
        <f t="shared" si="15"/>
        <v>0</v>
      </c>
      <c r="F84" s="36">
        <f t="shared" si="15"/>
        <v>0</v>
      </c>
      <c r="G84" s="36">
        <f t="shared" si="15"/>
        <v>0</v>
      </c>
      <c r="H84" s="36">
        <f t="shared" si="15"/>
        <v>0</v>
      </c>
      <c r="I84" s="36">
        <f t="shared" si="15"/>
        <v>0</v>
      </c>
      <c r="J84" s="36">
        <f t="shared" si="15"/>
        <v>5000</v>
      </c>
    </row>
    <row r="85" spans="1:10" ht="16.5" x14ac:dyDescent="0.3">
      <c r="A85" s="5">
        <v>3431</v>
      </c>
      <c r="B85" s="6" t="s">
        <v>28</v>
      </c>
      <c r="C85" s="22">
        <v>5000</v>
      </c>
      <c r="D85" s="37"/>
      <c r="E85" s="37"/>
      <c r="F85" s="37"/>
      <c r="G85" s="37"/>
      <c r="H85" s="37"/>
      <c r="I85" s="37"/>
      <c r="J85" s="22">
        <f>SUM(C85:I85)</f>
        <v>5000</v>
      </c>
    </row>
    <row r="86" spans="1:10" x14ac:dyDescent="0.25">
      <c r="A86" s="30"/>
      <c r="B86" s="30"/>
    </row>
    <row r="87" spans="1:10" x14ac:dyDescent="0.25">
      <c r="A87" s="30"/>
      <c r="B87" s="30"/>
    </row>
    <row r="88" spans="1:10" ht="16.5" x14ac:dyDescent="0.3">
      <c r="A88" s="31"/>
      <c r="B88" s="32"/>
    </row>
    <row r="89" spans="1:10" ht="16.5" x14ac:dyDescent="0.3">
      <c r="B89" s="33"/>
    </row>
  </sheetData>
  <sheetProtection formatCells="0" formatColumns="0" formatRows="0"/>
  <protectedRanges>
    <protectedRange sqref="A5:J47" name="Raspon2"/>
    <protectedRange sqref="D5:J85" name="Raspon1"/>
  </protectedRanges>
  <mergeCells count="9">
    <mergeCell ref="E4:I4"/>
    <mergeCell ref="A47:B47"/>
    <mergeCell ref="C1:J1"/>
    <mergeCell ref="A2:A3"/>
    <mergeCell ref="B2:B3"/>
    <mergeCell ref="C2:C3"/>
    <mergeCell ref="D2:D3"/>
    <mergeCell ref="E2:I2"/>
    <mergeCell ref="J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89"/>
  <sheetViews>
    <sheetView workbookViewId="0">
      <selection activeCell="J72" sqref="J72"/>
    </sheetView>
  </sheetViews>
  <sheetFormatPr defaultRowHeight="15" x14ac:dyDescent="0.25"/>
  <cols>
    <col min="1" max="1" width="7.5703125" bestFit="1" customWidth="1"/>
    <col min="2" max="2" width="46.85546875" customWidth="1"/>
    <col min="3" max="3" width="12.28515625" bestFit="1" customWidth="1"/>
    <col min="4" max="4" width="10.5703125" customWidth="1"/>
    <col min="5" max="7" width="10" bestFit="1" customWidth="1"/>
    <col min="8" max="9" width="9.28515625" bestFit="1" customWidth="1"/>
    <col min="10" max="10" width="12.28515625" bestFit="1" customWidth="1"/>
  </cols>
  <sheetData>
    <row r="1" spans="1:10" s="13" customFormat="1" ht="16.5" x14ac:dyDescent="0.3">
      <c r="A1" s="12"/>
      <c r="B1" s="12"/>
      <c r="C1" s="47" t="s">
        <v>87</v>
      </c>
      <c r="D1" s="47"/>
      <c r="E1" s="47"/>
      <c r="F1" s="47"/>
      <c r="G1" s="47"/>
      <c r="H1" s="47"/>
      <c r="I1" s="47"/>
      <c r="J1" s="47"/>
    </row>
    <row r="2" spans="1:10" s="13" customFormat="1" ht="76.5" customHeight="1" x14ac:dyDescent="0.3">
      <c r="A2" s="48" t="s">
        <v>0</v>
      </c>
      <c r="B2" s="48" t="s">
        <v>1</v>
      </c>
      <c r="C2" s="50" t="s">
        <v>33</v>
      </c>
      <c r="D2" s="50" t="s">
        <v>34</v>
      </c>
      <c r="E2" s="52" t="s">
        <v>35</v>
      </c>
      <c r="F2" s="53"/>
      <c r="G2" s="53"/>
      <c r="H2" s="53"/>
      <c r="I2" s="54"/>
      <c r="J2" s="50" t="s">
        <v>36</v>
      </c>
    </row>
    <row r="3" spans="1:10" s="13" customFormat="1" ht="16.5" x14ac:dyDescent="0.3">
      <c r="A3" s="49"/>
      <c r="B3" s="49"/>
      <c r="C3" s="51"/>
      <c r="D3" s="51"/>
      <c r="E3" s="14" t="s">
        <v>37</v>
      </c>
      <c r="F3" s="14" t="s">
        <v>38</v>
      </c>
      <c r="G3" s="14" t="s">
        <v>39</v>
      </c>
      <c r="H3" s="14" t="s">
        <v>40</v>
      </c>
      <c r="I3" s="14" t="s">
        <v>41</v>
      </c>
      <c r="J3" s="51"/>
    </row>
    <row r="4" spans="1:10" s="13" customFormat="1" ht="8.25" customHeight="1" x14ac:dyDescent="0.3">
      <c r="A4" s="2">
        <v>1</v>
      </c>
      <c r="B4" s="2">
        <v>2</v>
      </c>
      <c r="C4" s="15">
        <v>3</v>
      </c>
      <c r="D4" s="15">
        <v>4</v>
      </c>
      <c r="E4" s="42">
        <v>5</v>
      </c>
      <c r="F4" s="43"/>
      <c r="G4" s="43"/>
      <c r="H4" s="43"/>
      <c r="I4" s="44"/>
      <c r="J4" s="15" t="s">
        <v>91</v>
      </c>
    </row>
    <row r="5" spans="1:10" s="17" customFormat="1" ht="16.5" customHeight="1" x14ac:dyDescent="0.3">
      <c r="A5" s="3"/>
      <c r="B5" s="4" t="s">
        <v>42</v>
      </c>
      <c r="C5" s="16">
        <f t="shared" ref="C5:J5" si="0">C6+C19+C25+C28+C33+C36+C38+C43</f>
        <v>1824727</v>
      </c>
      <c r="D5" s="16">
        <f t="shared" si="0"/>
        <v>0</v>
      </c>
      <c r="E5" s="16">
        <f t="shared" si="0"/>
        <v>2000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1826727</v>
      </c>
    </row>
    <row r="6" spans="1:10" s="17" customFormat="1" ht="16.5" customHeight="1" x14ac:dyDescent="0.3">
      <c r="A6" s="18">
        <v>63</v>
      </c>
      <c r="B6" s="18"/>
      <c r="C6" s="19">
        <f>SUM(C7:C18)</f>
        <v>0</v>
      </c>
      <c r="D6" s="19">
        <f t="shared" ref="D6:I6" si="1">SUM(D7:D18)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>SUM(J7:J18)</f>
        <v>0</v>
      </c>
    </row>
    <row r="7" spans="1:10" s="17" customFormat="1" ht="16.5" customHeight="1" x14ac:dyDescent="0.3">
      <c r="A7" s="20">
        <v>6321</v>
      </c>
      <c r="B7" s="21" t="s">
        <v>43</v>
      </c>
      <c r="C7" s="22"/>
      <c r="D7" s="22"/>
      <c r="E7" s="22"/>
      <c r="F7" s="22"/>
      <c r="G7" s="22"/>
      <c r="H7" s="22"/>
      <c r="I7" s="22"/>
      <c r="J7" s="22">
        <f t="shared" ref="J7:J18" si="2">SUM(C7:I7)</f>
        <v>0</v>
      </c>
    </row>
    <row r="8" spans="1:10" s="17" customFormat="1" ht="16.5" customHeight="1" x14ac:dyDescent="0.3">
      <c r="A8" s="20">
        <v>6323</v>
      </c>
      <c r="B8" s="21" t="s">
        <v>44</v>
      </c>
      <c r="C8" s="22"/>
      <c r="D8" s="22"/>
      <c r="E8" s="22"/>
      <c r="F8" s="22"/>
      <c r="G8" s="22"/>
      <c r="H8" s="22"/>
      <c r="I8" s="22"/>
      <c r="J8" s="22">
        <f t="shared" si="2"/>
        <v>0</v>
      </c>
    </row>
    <row r="9" spans="1:10" s="17" customFormat="1" ht="16.5" customHeight="1" x14ac:dyDescent="0.3">
      <c r="A9" s="20">
        <v>6324</v>
      </c>
      <c r="B9" s="21" t="s">
        <v>45</v>
      </c>
      <c r="C9" s="22"/>
      <c r="D9" s="22"/>
      <c r="E9" s="22"/>
      <c r="F9" s="22"/>
      <c r="G9" s="22"/>
      <c r="H9" s="22"/>
      <c r="I9" s="22"/>
      <c r="J9" s="22">
        <f t="shared" si="2"/>
        <v>0</v>
      </c>
    </row>
    <row r="10" spans="1:10" s="17" customFormat="1" ht="16.5" customHeight="1" x14ac:dyDescent="0.3">
      <c r="A10" s="20">
        <v>6331</v>
      </c>
      <c r="B10" s="21" t="s">
        <v>46</v>
      </c>
      <c r="C10" s="22"/>
      <c r="D10" s="22"/>
      <c r="E10" s="22"/>
      <c r="F10" s="22"/>
      <c r="G10" s="22"/>
      <c r="H10" s="22"/>
      <c r="I10" s="22"/>
      <c r="J10" s="22">
        <f t="shared" si="2"/>
        <v>0</v>
      </c>
    </row>
    <row r="11" spans="1:10" s="17" customFormat="1" ht="16.5" customHeight="1" x14ac:dyDescent="0.3">
      <c r="A11" s="20">
        <v>6332</v>
      </c>
      <c r="B11" s="21" t="s">
        <v>47</v>
      </c>
      <c r="C11" s="22"/>
      <c r="D11" s="22"/>
      <c r="E11" s="22"/>
      <c r="F11" s="22"/>
      <c r="G11" s="22"/>
      <c r="H11" s="22"/>
      <c r="I11" s="22"/>
      <c r="J11" s="22">
        <f t="shared" si="2"/>
        <v>0</v>
      </c>
    </row>
    <row r="12" spans="1:10" s="17" customFormat="1" ht="16.5" customHeight="1" x14ac:dyDescent="0.3">
      <c r="A12" s="20">
        <v>6341</v>
      </c>
      <c r="B12" s="21" t="s">
        <v>48</v>
      </c>
      <c r="C12" s="22"/>
      <c r="D12" s="22"/>
      <c r="E12" s="22"/>
      <c r="F12" s="22"/>
      <c r="G12" s="22"/>
      <c r="H12" s="22"/>
      <c r="I12" s="22"/>
      <c r="J12" s="22">
        <f t="shared" si="2"/>
        <v>0</v>
      </c>
    </row>
    <row r="13" spans="1:10" s="17" customFormat="1" ht="16.5" customHeight="1" x14ac:dyDescent="0.3">
      <c r="A13" s="20">
        <v>6361</v>
      </c>
      <c r="B13" s="21" t="s">
        <v>49</v>
      </c>
      <c r="C13" s="22"/>
      <c r="D13" s="22"/>
      <c r="E13" s="22"/>
      <c r="F13" s="22"/>
      <c r="G13" s="22"/>
      <c r="H13" s="22"/>
      <c r="I13" s="22"/>
      <c r="J13" s="22">
        <f t="shared" si="2"/>
        <v>0</v>
      </c>
    </row>
    <row r="14" spans="1:10" s="17" customFormat="1" ht="16.5" customHeight="1" x14ac:dyDescent="0.3">
      <c r="A14" s="20">
        <v>6362</v>
      </c>
      <c r="B14" s="23" t="s">
        <v>50</v>
      </c>
      <c r="C14" s="22"/>
      <c r="D14" s="22"/>
      <c r="E14" s="22"/>
      <c r="F14" s="22"/>
      <c r="G14" s="22"/>
      <c r="H14" s="22"/>
      <c r="I14" s="22"/>
      <c r="J14" s="22">
        <f t="shared" si="2"/>
        <v>0</v>
      </c>
    </row>
    <row r="15" spans="1:10" s="17" customFormat="1" ht="16.5" customHeight="1" x14ac:dyDescent="0.3">
      <c r="A15" s="20">
        <v>6381</v>
      </c>
      <c r="B15" s="21" t="s">
        <v>51</v>
      </c>
      <c r="C15" s="22"/>
      <c r="D15" s="22"/>
      <c r="E15" s="22"/>
      <c r="F15" s="22"/>
      <c r="G15" s="22"/>
      <c r="H15" s="22"/>
      <c r="I15" s="22"/>
      <c r="J15" s="22">
        <f t="shared" si="2"/>
        <v>0</v>
      </c>
    </row>
    <row r="16" spans="1:10" s="17" customFormat="1" ht="16.5" customHeight="1" x14ac:dyDescent="0.3">
      <c r="A16" s="20">
        <v>6382</v>
      </c>
      <c r="B16" s="21" t="s">
        <v>52</v>
      </c>
      <c r="C16" s="22"/>
      <c r="D16" s="22"/>
      <c r="E16" s="22"/>
      <c r="F16" s="22"/>
      <c r="G16" s="22"/>
      <c r="H16" s="22"/>
      <c r="I16" s="22"/>
      <c r="J16" s="22">
        <f t="shared" si="2"/>
        <v>0</v>
      </c>
    </row>
    <row r="17" spans="1:10" s="17" customFormat="1" ht="33" x14ac:dyDescent="0.3">
      <c r="A17" s="20">
        <v>6391</v>
      </c>
      <c r="B17" s="21" t="s">
        <v>53</v>
      </c>
      <c r="C17" s="22"/>
      <c r="D17" s="22"/>
      <c r="E17" s="22"/>
      <c r="F17" s="22"/>
      <c r="G17" s="22"/>
      <c r="H17" s="22"/>
      <c r="I17" s="22"/>
      <c r="J17" s="22">
        <f t="shared" si="2"/>
        <v>0</v>
      </c>
    </row>
    <row r="18" spans="1:10" s="17" customFormat="1" ht="33" x14ac:dyDescent="0.3">
      <c r="A18" s="20">
        <v>6392</v>
      </c>
      <c r="B18" s="21" t="s">
        <v>54</v>
      </c>
      <c r="C18" s="22"/>
      <c r="D18" s="22"/>
      <c r="E18" s="22"/>
      <c r="F18" s="22"/>
      <c r="G18" s="22"/>
      <c r="H18" s="22"/>
      <c r="I18" s="22"/>
      <c r="J18" s="22">
        <f t="shared" si="2"/>
        <v>0</v>
      </c>
    </row>
    <row r="19" spans="1:10" s="17" customFormat="1" ht="16.5" customHeight="1" x14ac:dyDescent="0.3">
      <c r="A19" s="18">
        <v>64</v>
      </c>
      <c r="B19" s="18"/>
      <c r="C19" s="19">
        <f t="shared" ref="C19:J19" si="3">SUM(C20:C24)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</row>
    <row r="20" spans="1:10" s="17" customFormat="1" ht="16.5" customHeight="1" x14ac:dyDescent="0.3">
      <c r="A20" s="20">
        <v>6413</v>
      </c>
      <c r="B20" s="21" t="s">
        <v>55</v>
      </c>
      <c r="C20" s="22"/>
      <c r="D20" s="22"/>
      <c r="E20" s="22"/>
      <c r="F20" s="22"/>
      <c r="G20" s="22"/>
      <c r="H20" s="22"/>
      <c r="I20" s="22"/>
      <c r="J20" s="22">
        <f>SUM(C20:I20)</f>
        <v>0</v>
      </c>
    </row>
    <row r="21" spans="1:10" s="17" customFormat="1" ht="16.5" customHeight="1" x14ac:dyDescent="0.3">
      <c r="A21" s="20">
        <v>6414</v>
      </c>
      <c r="B21" s="21" t="s">
        <v>56</v>
      </c>
      <c r="C21" s="22"/>
      <c r="D21" s="22"/>
      <c r="E21" s="22"/>
      <c r="F21" s="22"/>
      <c r="G21" s="22"/>
      <c r="H21" s="22"/>
      <c r="I21" s="22"/>
      <c r="J21" s="22">
        <f>SUM(C21:I21)</f>
        <v>0</v>
      </c>
    </row>
    <row r="22" spans="1:10" s="17" customFormat="1" ht="16.5" customHeight="1" x14ac:dyDescent="0.3">
      <c r="A22" s="20">
        <v>6415</v>
      </c>
      <c r="B22" s="21" t="s">
        <v>57</v>
      </c>
      <c r="C22" s="22"/>
      <c r="D22" s="22"/>
      <c r="E22" s="22"/>
      <c r="F22" s="22"/>
      <c r="G22" s="22"/>
      <c r="H22" s="22"/>
      <c r="I22" s="22"/>
      <c r="J22" s="22">
        <f>SUM(C22:I22)</f>
        <v>0</v>
      </c>
    </row>
    <row r="23" spans="1:10" s="17" customFormat="1" ht="16.5" customHeight="1" x14ac:dyDescent="0.3">
      <c r="A23" s="20">
        <v>6422</v>
      </c>
      <c r="B23" s="21" t="s">
        <v>58</v>
      </c>
      <c r="C23" s="22"/>
      <c r="D23" s="22"/>
      <c r="E23" s="22"/>
      <c r="F23" s="22"/>
      <c r="G23" s="22"/>
      <c r="H23" s="22"/>
      <c r="I23" s="22"/>
      <c r="J23" s="22">
        <f>SUM(C23:I23)</f>
        <v>0</v>
      </c>
    </row>
    <row r="24" spans="1:10" s="17" customFormat="1" ht="16.5" customHeight="1" x14ac:dyDescent="0.3">
      <c r="A24" s="20">
        <v>6429</v>
      </c>
      <c r="B24" s="21" t="s">
        <v>59</v>
      </c>
      <c r="C24" s="22"/>
      <c r="D24" s="22"/>
      <c r="E24" s="22"/>
      <c r="F24" s="22"/>
      <c r="G24" s="22"/>
      <c r="H24" s="22"/>
      <c r="I24" s="22"/>
      <c r="J24" s="22">
        <f>SUM(C24:I24)</f>
        <v>0</v>
      </c>
    </row>
    <row r="25" spans="1:10" s="17" customFormat="1" ht="16.5" customHeight="1" x14ac:dyDescent="0.3">
      <c r="A25" s="18">
        <v>65</v>
      </c>
      <c r="B25" s="18"/>
      <c r="C25" s="19">
        <f>C26</f>
        <v>0</v>
      </c>
      <c r="D25" s="19">
        <f t="shared" ref="D25:I25" si="4">D26</f>
        <v>0</v>
      </c>
      <c r="E25" s="19">
        <f>SUM(E26:E26)</f>
        <v>0</v>
      </c>
      <c r="F25" s="19">
        <f t="shared" si="4"/>
        <v>0</v>
      </c>
      <c r="G25" s="19">
        <f t="shared" si="4"/>
        <v>0</v>
      </c>
      <c r="H25" s="19">
        <f t="shared" si="4"/>
        <v>0</v>
      </c>
      <c r="I25" s="19">
        <f t="shared" si="4"/>
        <v>0</v>
      </c>
      <c r="J25" s="19">
        <f>SUM(J26:J26)</f>
        <v>0</v>
      </c>
    </row>
    <row r="26" spans="1:10" s="17" customFormat="1" ht="16.5" customHeight="1" x14ac:dyDescent="0.3">
      <c r="A26" s="20">
        <v>6526</v>
      </c>
      <c r="B26" s="21" t="s">
        <v>60</v>
      </c>
      <c r="C26" s="22"/>
      <c r="D26" s="22"/>
      <c r="E26" s="22"/>
      <c r="F26" s="22"/>
      <c r="G26" s="22"/>
      <c r="H26" s="22"/>
      <c r="I26" s="22"/>
      <c r="J26" s="22">
        <f>SUM(C26:I26)</f>
        <v>0</v>
      </c>
    </row>
    <row r="27" spans="1:10" s="17" customFormat="1" ht="33" x14ac:dyDescent="0.3">
      <c r="A27" s="20">
        <v>6528</v>
      </c>
      <c r="B27" s="21" t="s">
        <v>61</v>
      </c>
      <c r="C27" s="22"/>
      <c r="D27" s="22"/>
      <c r="E27" s="22"/>
      <c r="F27" s="22"/>
      <c r="G27" s="22"/>
      <c r="H27" s="22"/>
      <c r="I27" s="22"/>
      <c r="J27" s="22">
        <f>SUM(C27:I27)</f>
        <v>0</v>
      </c>
    </row>
    <row r="28" spans="1:10" s="17" customFormat="1" ht="16.5" customHeight="1" x14ac:dyDescent="0.3">
      <c r="A28" s="18">
        <v>66</v>
      </c>
      <c r="B28" s="18"/>
      <c r="C28" s="19">
        <f>SUM(C29:C32)</f>
        <v>0</v>
      </c>
      <c r="D28" s="19">
        <f t="shared" ref="D28:I28" si="5">SUM(D29:D32)</f>
        <v>0</v>
      </c>
      <c r="E28" s="19">
        <f t="shared" si="5"/>
        <v>80000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>SUM(J29:J32)</f>
        <v>80000</v>
      </c>
    </row>
    <row r="29" spans="1:10" s="17" customFormat="1" ht="16.5" customHeight="1" x14ac:dyDescent="0.3">
      <c r="A29" s="20">
        <v>6614</v>
      </c>
      <c r="B29" s="21" t="s">
        <v>62</v>
      </c>
      <c r="C29" s="22"/>
      <c r="D29" s="22"/>
      <c r="E29" s="22"/>
      <c r="F29" s="22"/>
      <c r="G29" s="22"/>
      <c r="H29" s="22"/>
      <c r="I29" s="22"/>
      <c r="J29" s="22">
        <f>SUM(C29:I29)</f>
        <v>0</v>
      </c>
    </row>
    <row r="30" spans="1:10" s="17" customFormat="1" ht="16.5" customHeight="1" x14ac:dyDescent="0.3">
      <c r="A30" s="20">
        <v>6615</v>
      </c>
      <c r="B30" s="21" t="s">
        <v>63</v>
      </c>
      <c r="C30" s="22"/>
      <c r="D30" s="22"/>
      <c r="E30" s="22">
        <v>80000</v>
      </c>
      <c r="F30" s="22"/>
      <c r="G30" s="22"/>
      <c r="H30" s="22"/>
      <c r="I30" s="22"/>
      <c r="J30" s="22">
        <f>SUM(C30:I30)</f>
        <v>80000</v>
      </c>
    </row>
    <row r="31" spans="1:10" s="17" customFormat="1" ht="16.5" customHeight="1" x14ac:dyDescent="0.3">
      <c r="A31" s="24">
        <v>6631</v>
      </c>
      <c r="B31" s="21" t="s">
        <v>64</v>
      </c>
      <c r="C31" s="22"/>
      <c r="D31" s="22"/>
      <c r="E31" s="22"/>
      <c r="F31" s="22"/>
      <c r="G31" s="22"/>
      <c r="H31" s="22"/>
      <c r="I31" s="22"/>
      <c r="J31" s="22">
        <f>SUM(C31:I31)</f>
        <v>0</v>
      </c>
    </row>
    <row r="32" spans="1:10" s="17" customFormat="1" ht="16.5" customHeight="1" x14ac:dyDescent="0.3">
      <c r="A32" s="24">
        <v>6632</v>
      </c>
      <c r="B32" s="21" t="s">
        <v>65</v>
      </c>
      <c r="C32" s="22"/>
      <c r="D32" s="22"/>
      <c r="E32" s="22"/>
      <c r="F32" s="22"/>
      <c r="G32" s="22"/>
      <c r="H32" s="22"/>
      <c r="I32" s="22"/>
      <c r="J32" s="22">
        <f>SUM(C32:I32)</f>
        <v>0</v>
      </c>
    </row>
    <row r="33" spans="1:10" s="17" customFormat="1" ht="16.5" customHeight="1" x14ac:dyDescent="0.3">
      <c r="A33" s="25">
        <v>67</v>
      </c>
      <c r="B33" s="26"/>
      <c r="C33" s="19">
        <f t="shared" ref="C33:J33" si="6">SUM(C34:C35)</f>
        <v>1824727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1824727</v>
      </c>
    </row>
    <row r="34" spans="1:10" s="17" customFormat="1" ht="16.5" customHeight="1" x14ac:dyDescent="0.3">
      <c r="A34" s="24">
        <v>6711</v>
      </c>
      <c r="B34" s="27" t="s">
        <v>66</v>
      </c>
      <c r="C34" s="22">
        <v>1428000</v>
      </c>
      <c r="D34" s="22"/>
      <c r="E34" s="22"/>
      <c r="F34" s="22"/>
      <c r="G34" s="22"/>
      <c r="H34" s="22"/>
      <c r="I34" s="22"/>
      <c r="J34" s="22">
        <f>SUM(C34:I34)</f>
        <v>1428000</v>
      </c>
    </row>
    <row r="35" spans="1:10" s="17" customFormat="1" ht="16.5" customHeight="1" x14ac:dyDescent="0.3">
      <c r="A35" s="24">
        <v>6711</v>
      </c>
      <c r="B35" s="27" t="s">
        <v>67</v>
      </c>
      <c r="C35" s="22">
        <v>396727</v>
      </c>
      <c r="D35" s="22"/>
      <c r="E35" s="22"/>
      <c r="F35" s="22"/>
      <c r="G35" s="22"/>
      <c r="H35" s="22"/>
      <c r="I35" s="22"/>
      <c r="J35" s="22">
        <f>SUM(C35:I35)</f>
        <v>396727</v>
      </c>
    </row>
    <row r="36" spans="1:10" s="17" customFormat="1" ht="16.5" customHeight="1" x14ac:dyDescent="0.3">
      <c r="A36" s="25">
        <v>68</v>
      </c>
      <c r="B36" s="26"/>
      <c r="C36" s="19">
        <f>C37</f>
        <v>0</v>
      </c>
      <c r="D36" s="19">
        <f t="shared" ref="D36:J36" si="7">D37</f>
        <v>0</v>
      </c>
      <c r="E36" s="19">
        <f t="shared" si="7"/>
        <v>0</v>
      </c>
      <c r="F36" s="19">
        <f t="shared" si="7"/>
        <v>0</v>
      </c>
      <c r="G36" s="19">
        <f t="shared" si="7"/>
        <v>0</v>
      </c>
      <c r="H36" s="19">
        <f t="shared" si="7"/>
        <v>0</v>
      </c>
      <c r="I36" s="19">
        <f t="shared" si="7"/>
        <v>0</v>
      </c>
      <c r="J36" s="19">
        <f t="shared" si="7"/>
        <v>0</v>
      </c>
    </row>
    <row r="37" spans="1:10" s="17" customFormat="1" ht="16.5" customHeight="1" x14ac:dyDescent="0.3">
      <c r="A37" s="24">
        <v>6831</v>
      </c>
      <c r="B37" s="27" t="s">
        <v>68</v>
      </c>
      <c r="C37" s="22"/>
      <c r="D37" s="22"/>
      <c r="E37" s="22"/>
      <c r="F37" s="22"/>
      <c r="G37" s="22"/>
      <c r="H37" s="22"/>
      <c r="I37" s="22"/>
      <c r="J37" s="22">
        <f>SUM(C37:I37)</f>
        <v>0</v>
      </c>
    </row>
    <row r="38" spans="1:10" s="17" customFormat="1" ht="16.5" customHeight="1" x14ac:dyDescent="0.3">
      <c r="A38" s="18">
        <v>72</v>
      </c>
      <c r="B38" s="28"/>
      <c r="C38" s="19">
        <f>C39+C40+C41+C42</f>
        <v>0</v>
      </c>
      <c r="D38" s="19">
        <f t="shared" ref="D38:I38" si="8">D39+D40+D41+D42</f>
        <v>0</v>
      </c>
      <c r="E38" s="19">
        <f t="shared" si="8"/>
        <v>0</v>
      </c>
      <c r="F38" s="19">
        <f t="shared" si="8"/>
        <v>0</v>
      </c>
      <c r="G38" s="19">
        <f t="shared" si="8"/>
        <v>0</v>
      </c>
      <c r="H38" s="19">
        <f t="shared" si="8"/>
        <v>0</v>
      </c>
      <c r="I38" s="19">
        <f t="shared" si="8"/>
        <v>0</v>
      </c>
      <c r="J38" s="19">
        <f>J39+J40+J41+J42</f>
        <v>0</v>
      </c>
    </row>
    <row r="39" spans="1:10" s="17" customFormat="1" ht="16.5" customHeight="1" x14ac:dyDescent="0.3">
      <c r="A39" s="20">
        <v>7211</v>
      </c>
      <c r="B39" s="21" t="s">
        <v>69</v>
      </c>
      <c r="C39" s="22"/>
      <c r="D39" s="22"/>
      <c r="E39" s="22"/>
      <c r="F39" s="22"/>
      <c r="G39" s="22"/>
      <c r="H39" s="22"/>
      <c r="I39" s="22"/>
      <c r="J39" s="22">
        <f>SUM(C39:I39)</f>
        <v>0</v>
      </c>
    </row>
    <row r="40" spans="1:10" s="17" customFormat="1" ht="16.5" customHeight="1" x14ac:dyDescent="0.3">
      <c r="A40" s="20">
        <v>7221</v>
      </c>
      <c r="B40" s="21" t="s">
        <v>29</v>
      </c>
      <c r="C40" s="22"/>
      <c r="D40" s="22"/>
      <c r="E40" s="22"/>
      <c r="F40" s="22"/>
      <c r="G40" s="22"/>
      <c r="H40" s="22"/>
      <c r="I40" s="22"/>
      <c r="J40" s="22">
        <f>SUM(C40:I40)</f>
        <v>0</v>
      </c>
    </row>
    <row r="41" spans="1:10" s="17" customFormat="1" ht="16.5" customHeight="1" x14ac:dyDescent="0.3">
      <c r="A41" s="20">
        <v>7231</v>
      </c>
      <c r="B41" s="21" t="s">
        <v>70</v>
      </c>
      <c r="C41" s="22"/>
      <c r="D41" s="22"/>
      <c r="E41" s="22"/>
      <c r="F41" s="22"/>
      <c r="G41" s="22"/>
      <c r="H41" s="22"/>
      <c r="I41" s="22"/>
      <c r="J41" s="22">
        <f>SUM(C41:I41)</f>
        <v>0</v>
      </c>
    </row>
    <row r="42" spans="1:10" s="17" customFormat="1" ht="16.5" customHeight="1" x14ac:dyDescent="0.3">
      <c r="A42" s="20">
        <v>7241</v>
      </c>
      <c r="B42" s="21" t="s">
        <v>71</v>
      </c>
      <c r="C42" s="22"/>
      <c r="D42" s="22"/>
      <c r="E42" s="22"/>
      <c r="F42" s="22"/>
      <c r="G42" s="22"/>
      <c r="H42" s="22"/>
      <c r="I42" s="22"/>
      <c r="J42" s="22">
        <f>SUM(C42:I42)</f>
        <v>0</v>
      </c>
    </row>
    <row r="43" spans="1:10" s="17" customFormat="1" ht="16.5" customHeight="1" x14ac:dyDescent="0.3">
      <c r="A43" s="25">
        <v>92</v>
      </c>
      <c r="B43" s="26"/>
      <c r="C43" s="19">
        <f>C44</f>
        <v>0</v>
      </c>
      <c r="D43" s="19">
        <f t="shared" ref="D43:I43" si="9">D44</f>
        <v>0</v>
      </c>
      <c r="E43" s="19">
        <f t="shared" si="9"/>
        <v>-78000</v>
      </c>
      <c r="F43" s="19">
        <f t="shared" si="9"/>
        <v>0</v>
      </c>
      <c r="G43" s="19">
        <f t="shared" si="9"/>
        <v>0</v>
      </c>
      <c r="H43" s="19">
        <f t="shared" si="9"/>
        <v>0</v>
      </c>
      <c r="I43" s="19">
        <f t="shared" si="9"/>
        <v>0</v>
      </c>
      <c r="J43" s="19">
        <f>J44</f>
        <v>-78000</v>
      </c>
    </row>
    <row r="44" spans="1:10" s="17" customFormat="1" ht="16.5" customHeight="1" x14ac:dyDescent="0.3">
      <c r="A44" s="20">
        <v>9221</v>
      </c>
      <c r="B44" s="21" t="s">
        <v>93</v>
      </c>
      <c r="C44" s="22"/>
      <c r="D44" s="22"/>
      <c r="E44" s="22">
        <v>-78000</v>
      </c>
      <c r="F44" s="22"/>
      <c r="G44" s="22"/>
      <c r="H44" s="22"/>
      <c r="I44" s="22"/>
      <c r="J44" s="22">
        <f>SUM(C44:I44)</f>
        <v>-78000</v>
      </c>
    </row>
    <row r="45" spans="1:10" s="17" customFormat="1" ht="16.5" customHeight="1" x14ac:dyDescent="0.3">
      <c r="A45" s="20" t="s">
        <v>73</v>
      </c>
      <c r="B45" s="21" t="s">
        <v>74</v>
      </c>
      <c r="C45" s="22">
        <v>0</v>
      </c>
      <c r="D45" s="22"/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f>SUM(C45:I45)</f>
        <v>0</v>
      </c>
    </row>
    <row r="46" spans="1:10" s="17" customFormat="1" ht="16.5" customHeight="1" x14ac:dyDescent="0.3">
      <c r="A46" s="20" t="s">
        <v>75</v>
      </c>
      <c r="B46" s="21" t="s">
        <v>76</v>
      </c>
      <c r="C46" s="22">
        <v>0</v>
      </c>
      <c r="D46" s="22"/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f>SUM(C46:I46)</f>
        <v>0</v>
      </c>
    </row>
    <row r="47" spans="1:10" s="17" customFormat="1" ht="30" customHeight="1" x14ac:dyDescent="0.3">
      <c r="A47" s="45" t="s">
        <v>90</v>
      </c>
      <c r="B47" s="46"/>
      <c r="C47" s="29">
        <f t="shared" ref="C47:I47" si="10">C6+C19+C25+C28+C33+C36</f>
        <v>1824727</v>
      </c>
      <c r="D47" s="29">
        <f t="shared" si="10"/>
        <v>0</v>
      </c>
      <c r="E47" s="29">
        <v>2000</v>
      </c>
      <c r="F47" s="29">
        <f t="shared" si="10"/>
        <v>0</v>
      </c>
      <c r="G47" s="29">
        <f t="shared" si="10"/>
        <v>0</v>
      </c>
      <c r="H47" s="29">
        <f t="shared" si="10"/>
        <v>0</v>
      </c>
      <c r="I47" s="29">
        <f t="shared" si="10"/>
        <v>0</v>
      </c>
      <c r="J47" s="29">
        <f>SUM(C47:I47)</f>
        <v>1826727</v>
      </c>
    </row>
    <row r="48" spans="1:10" s="17" customFormat="1" ht="16.5" x14ac:dyDescent="0.3">
      <c r="A48" s="4"/>
      <c r="B48" s="4" t="s">
        <v>86</v>
      </c>
      <c r="C48" s="35">
        <f>C49+C57+C84</f>
        <v>1824727</v>
      </c>
      <c r="D48" s="35">
        <f>D49+D57+D84</f>
        <v>0</v>
      </c>
      <c r="E48" s="35">
        <f t="shared" ref="E48:J48" si="11">E49+E57+E84</f>
        <v>367000</v>
      </c>
      <c r="F48" s="35">
        <f t="shared" si="11"/>
        <v>0</v>
      </c>
      <c r="G48" s="35">
        <f t="shared" si="11"/>
        <v>0</v>
      </c>
      <c r="H48" s="35">
        <f t="shared" si="11"/>
        <v>0</v>
      </c>
      <c r="I48" s="35">
        <f t="shared" si="11"/>
        <v>0</v>
      </c>
      <c r="J48" s="35">
        <f t="shared" si="11"/>
        <v>2191727</v>
      </c>
    </row>
    <row r="49" spans="1:10" ht="16.5" x14ac:dyDescent="0.25">
      <c r="A49" s="25">
        <v>31</v>
      </c>
      <c r="B49" s="25" t="s">
        <v>2</v>
      </c>
      <c r="C49" s="36">
        <f>C50+C52+C53+C55+C56+C51+C54</f>
        <v>1428000</v>
      </c>
      <c r="D49" s="36">
        <f t="shared" ref="D49:I49" si="12">D50+D52+D53+D55+D56+D51+D54</f>
        <v>0</v>
      </c>
      <c r="E49" s="36">
        <f t="shared" si="12"/>
        <v>0</v>
      </c>
      <c r="F49" s="36">
        <f t="shared" si="12"/>
        <v>0</v>
      </c>
      <c r="G49" s="36">
        <f t="shared" si="12"/>
        <v>0</v>
      </c>
      <c r="H49" s="36">
        <f t="shared" si="12"/>
        <v>0</v>
      </c>
      <c r="I49" s="36">
        <f t="shared" si="12"/>
        <v>0</v>
      </c>
      <c r="J49" s="36">
        <f>J50+J52+J53+J55+J56+J51+J54</f>
        <v>1428000</v>
      </c>
    </row>
    <row r="50" spans="1:10" ht="16.5" x14ac:dyDescent="0.3">
      <c r="A50" s="5">
        <v>3111</v>
      </c>
      <c r="B50" s="6" t="s">
        <v>3</v>
      </c>
      <c r="C50" s="22">
        <v>1160000</v>
      </c>
      <c r="D50" s="37"/>
      <c r="E50" s="37"/>
      <c r="F50" s="37"/>
      <c r="G50" s="37"/>
      <c r="H50" s="37"/>
      <c r="I50" s="37"/>
      <c r="J50" s="22">
        <f>SUM(C50:I50)</f>
        <v>1160000</v>
      </c>
    </row>
    <row r="51" spans="1:10" s="1" customFormat="1" ht="16.5" x14ac:dyDescent="0.3">
      <c r="A51" s="5">
        <v>3112</v>
      </c>
      <c r="B51" s="6" t="s">
        <v>30</v>
      </c>
      <c r="C51" s="7">
        <v>0</v>
      </c>
      <c r="D51" s="7"/>
      <c r="E51" s="7"/>
      <c r="F51" s="8"/>
      <c r="G51" s="7"/>
      <c r="H51" s="9"/>
      <c r="I51" s="7"/>
      <c r="J51" s="22">
        <v>0</v>
      </c>
    </row>
    <row r="52" spans="1:10" ht="16.5" x14ac:dyDescent="0.3">
      <c r="A52" s="5">
        <v>3113</v>
      </c>
      <c r="B52" s="6" t="s">
        <v>32</v>
      </c>
      <c r="C52" s="22">
        <v>0</v>
      </c>
      <c r="D52" s="37"/>
      <c r="E52" s="37"/>
      <c r="F52" s="37"/>
      <c r="G52" s="37"/>
      <c r="H52" s="37"/>
      <c r="I52" s="37"/>
      <c r="J52" s="22">
        <f>SUM(C52:I52)</f>
        <v>0</v>
      </c>
    </row>
    <row r="53" spans="1:10" ht="16.5" x14ac:dyDescent="0.3">
      <c r="A53" s="5">
        <v>3121</v>
      </c>
      <c r="B53" s="6" t="s">
        <v>4</v>
      </c>
      <c r="C53" s="22">
        <v>53000</v>
      </c>
      <c r="D53" s="37"/>
      <c r="E53" s="37"/>
      <c r="F53" s="37"/>
      <c r="G53" s="37"/>
      <c r="H53" s="37"/>
      <c r="I53" s="37"/>
      <c r="J53" s="22">
        <f>SUM(C53:I53)</f>
        <v>53000</v>
      </c>
    </row>
    <row r="54" spans="1:10" s="1" customFormat="1" ht="16.5" x14ac:dyDescent="0.3">
      <c r="A54" s="10">
        <v>3131</v>
      </c>
      <c r="B54" s="11" t="s">
        <v>31</v>
      </c>
      <c r="C54" s="9">
        <v>0</v>
      </c>
      <c r="D54" s="9"/>
      <c r="E54" s="9"/>
      <c r="F54" s="8"/>
      <c r="G54" s="7"/>
      <c r="H54" s="7"/>
      <c r="I54" s="7"/>
      <c r="J54" s="22">
        <v>0</v>
      </c>
    </row>
    <row r="55" spans="1:10" ht="16.5" x14ac:dyDescent="0.3">
      <c r="A55" s="5">
        <v>3132</v>
      </c>
      <c r="B55" s="6" t="s">
        <v>5</v>
      </c>
      <c r="C55" s="22">
        <v>190000</v>
      </c>
      <c r="D55" s="37"/>
      <c r="E55" s="37"/>
      <c r="F55" s="37"/>
      <c r="G55" s="37"/>
      <c r="H55" s="37"/>
      <c r="I55" s="37"/>
      <c r="J55" s="22">
        <f>SUM(C55:I55)</f>
        <v>190000</v>
      </c>
    </row>
    <row r="56" spans="1:10" ht="16.5" x14ac:dyDescent="0.3">
      <c r="A56" s="5">
        <v>3133</v>
      </c>
      <c r="B56" s="6" t="s">
        <v>6</v>
      </c>
      <c r="C56" s="22">
        <v>25000</v>
      </c>
      <c r="D56" s="37"/>
      <c r="E56" s="37"/>
      <c r="F56" s="37"/>
      <c r="G56" s="37"/>
      <c r="H56" s="37"/>
      <c r="I56" s="37"/>
      <c r="J56" s="22">
        <f>SUM(C56:I56)</f>
        <v>25000</v>
      </c>
    </row>
    <row r="57" spans="1:10" ht="16.5" x14ac:dyDescent="0.25">
      <c r="A57" s="25">
        <v>32</v>
      </c>
      <c r="B57" s="25" t="s">
        <v>7</v>
      </c>
      <c r="C57" s="36">
        <f t="shared" ref="C57:J57" si="13">C58+C59+C60+C61+C62+C63+C64+C65+C66+C67+C68+C69+C70+C71+C72+C73+C74+C75+C76+C77+C78+C79+C80+C81+C82+C83</f>
        <v>391727</v>
      </c>
      <c r="D57" s="36">
        <f t="shared" si="13"/>
        <v>0</v>
      </c>
      <c r="E57" s="36">
        <f t="shared" si="13"/>
        <v>367000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758727</v>
      </c>
    </row>
    <row r="58" spans="1:10" ht="16.5" x14ac:dyDescent="0.3">
      <c r="A58" s="5">
        <v>3211</v>
      </c>
      <c r="B58" s="6" t="s">
        <v>8</v>
      </c>
      <c r="C58" s="22">
        <v>10000</v>
      </c>
      <c r="D58" s="37"/>
      <c r="E58" s="37"/>
      <c r="F58" s="37"/>
      <c r="G58" s="37"/>
      <c r="H58" s="37"/>
      <c r="I58" s="37"/>
      <c r="J58" s="22">
        <f t="shared" ref="J58:J83" si="14">SUM(C58:I58)</f>
        <v>10000</v>
      </c>
    </row>
    <row r="59" spans="1:10" ht="16.5" x14ac:dyDescent="0.3">
      <c r="A59" s="5">
        <v>3212</v>
      </c>
      <c r="B59" s="6" t="s">
        <v>9</v>
      </c>
      <c r="C59" s="22">
        <v>34727</v>
      </c>
      <c r="D59" s="37"/>
      <c r="E59" s="37"/>
      <c r="F59" s="37"/>
      <c r="G59" s="37"/>
      <c r="H59" s="37"/>
      <c r="I59" s="37"/>
      <c r="J59" s="22">
        <f t="shared" si="14"/>
        <v>34727</v>
      </c>
    </row>
    <row r="60" spans="1:10" ht="16.5" x14ac:dyDescent="0.3">
      <c r="A60" s="5">
        <v>3213</v>
      </c>
      <c r="B60" s="6" t="s">
        <v>10</v>
      </c>
      <c r="C60" s="22">
        <v>10000</v>
      </c>
      <c r="D60" s="37"/>
      <c r="E60" s="37"/>
      <c r="F60" s="37"/>
      <c r="G60" s="37"/>
      <c r="H60" s="37"/>
      <c r="I60" s="37"/>
      <c r="J60" s="22">
        <f t="shared" si="14"/>
        <v>10000</v>
      </c>
    </row>
    <row r="61" spans="1:10" ht="16.5" x14ac:dyDescent="0.3">
      <c r="A61" s="5">
        <v>3214</v>
      </c>
      <c r="B61" s="6" t="s">
        <v>78</v>
      </c>
      <c r="C61" s="22">
        <v>0</v>
      </c>
      <c r="D61" s="37"/>
      <c r="E61" s="37"/>
      <c r="F61" s="37"/>
      <c r="G61" s="37"/>
      <c r="H61" s="37"/>
      <c r="I61" s="37"/>
      <c r="J61" s="22">
        <f t="shared" si="14"/>
        <v>0</v>
      </c>
    </row>
    <row r="62" spans="1:10" ht="16.5" x14ac:dyDescent="0.3">
      <c r="A62" s="5">
        <v>3221</v>
      </c>
      <c r="B62" s="6" t="s">
        <v>11</v>
      </c>
      <c r="C62" s="22">
        <v>20000</v>
      </c>
      <c r="D62" s="37"/>
      <c r="E62" s="37"/>
      <c r="F62" s="37"/>
      <c r="G62" s="37"/>
      <c r="H62" s="37"/>
      <c r="I62" s="37"/>
      <c r="J62" s="22">
        <f t="shared" si="14"/>
        <v>20000</v>
      </c>
    </row>
    <row r="63" spans="1:10" ht="16.5" x14ac:dyDescent="0.3">
      <c r="A63" s="5">
        <v>3222</v>
      </c>
      <c r="B63" s="6" t="s">
        <v>79</v>
      </c>
      <c r="C63" s="22">
        <v>0</v>
      </c>
      <c r="D63" s="37"/>
      <c r="E63" s="37"/>
      <c r="F63" s="37"/>
      <c r="G63" s="37"/>
      <c r="H63" s="37"/>
      <c r="I63" s="37"/>
      <c r="J63" s="22">
        <f t="shared" si="14"/>
        <v>0</v>
      </c>
    </row>
    <row r="64" spans="1:10" ht="16.5" x14ac:dyDescent="0.3">
      <c r="A64" s="5">
        <v>3223</v>
      </c>
      <c r="B64" s="6" t="s">
        <v>12</v>
      </c>
      <c r="C64" s="22">
        <v>58000</v>
      </c>
      <c r="D64" s="37"/>
      <c r="E64" s="37"/>
      <c r="F64" s="37"/>
      <c r="G64" s="37"/>
      <c r="H64" s="37"/>
      <c r="I64" s="37"/>
      <c r="J64" s="22">
        <f t="shared" si="14"/>
        <v>58000</v>
      </c>
    </row>
    <row r="65" spans="1:10" ht="16.5" x14ac:dyDescent="0.3">
      <c r="A65" s="5">
        <v>3224</v>
      </c>
      <c r="B65" s="6" t="s">
        <v>13</v>
      </c>
      <c r="C65" s="22">
        <v>0</v>
      </c>
      <c r="D65" s="37"/>
      <c r="E65" s="37"/>
      <c r="F65" s="37"/>
      <c r="G65" s="37"/>
      <c r="H65" s="37"/>
      <c r="I65" s="37"/>
      <c r="J65" s="22">
        <f t="shared" si="14"/>
        <v>0</v>
      </c>
    </row>
    <row r="66" spans="1:10" ht="16.5" x14ac:dyDescent="0.3">
      <c r="A66" s="5">
        <v>3225</v>
      </c>
      <c r="B66" s="6" t="s">
        <v>14</v>
      </c>
      <c r="C66" s="22">
        <v>0</v>
      </c>
      <c r="D66" s="37"/>
      <c r="E66" s="37"/>
      <c r="F66" s="37"/>
      <c r="G66" s="37"/>
      <c r="H66" s="37"/>
      <c r="I66" s="37"/>
      <c r="J66" s="22">
        <f t="shared" si="14"/>
        <v>0</v>
      </c>
    </row>
    <row r="67" spans="1:10" ht="16.5" x14ac:dyDescent="0.3">
      <c r="A67" s="5">
        <v>3227</v>
      </c>
      <c r="B67" s="6" t="s">
        <v>85</v>
      </c>
      <c r="C67" s="22">
        <v>0</v>
      </c>
      <c r="D67" s="37"/>
      <c r="E67" s="37"/>
      <c r="F67" s="37"/>
      <c r="G67" s="37"/>
      <c r="H67" s="37"/>
      <c r="I67" s="37"/>
      <c r="J67" s="22">
        <f t="shared" si="14"/>
        <v>0</v>
      </c>
    </row>
    <row r="68" spans="1:10" ht="16.5" x14ac:dyDescent="0.3">
      <c r="A68" s="5">
        <v>3231</v>
      </c>
      <c r="B68" s="6" t="s">
        <v>15</v>
      </c>
      <c r="C68" s="22">
        <v>33000</v>
      </c>
      <c r="D68" s="37"/>
      <c r="E68" s="37"/>
      <c r="F68" s="37"/>
      <c r="G68" s="37"/>
      <c r="H68" s="37"/>
      <c r="I68" s="37"/>
      <c r="J68" s="22">
        <f t="shared" si="14"/>
        <v>33000</v>
      </c>
    </row>
    <row r="69" spans="1:10" ht="16.5" x14ac:dyDescent="0.3">
      <c r="A69" s="5">
        <v>3232</v>
      </c>
      <c r="B69" s="6" t="s">
        <v>16</v>
      </c>
      <c r="C69" s="22">
        <v>10000</v>
      </c>
      <c r="D69" s="37"/>
      <c r="E69" s="37"/>
      <c r="F69" s="37"/>
      <c r="G69" s="37"/>
      <c r="H69" s="37"/>
      <c r="I69" s="37"/>
      <c r="J69" s="22">
        <f t="shared" si="14"/>
        <v>10000</v>
      </c>
    </row>
    <row r="70" spans="1:10" ht="16.5" x14ac:dyDescent="0.3">
      <c r="A70" s="5">
        <v>3233</v>
      </c>
      <c r="B70" s="6" t="s">
        <v>17</v>
      </c>
      <c r="C70" s="22">
        <v>7500</v>
      </c>
      <c r="D70" s="37"/>
      <c r="E70" s="37"/>
      <c r="F70" s="37"/>
      <c r="G70" s="37"/>
      <c r="H70" s="37"/>
      <c r="I70" s="37"/>
      <c r="J70" s="22">
        <f t="shared" si="14"/>
        <v>7500</v>
      </c>
    </row>
    <row r="71" spans="1:10" ht="16.5" x14ac:dyDescent="0.3">
      <c r="A71" s="5">
        <v>3234</v>
      </c>
      <c r="B71" s="6" t="s">
        <v>18</v>
      </c>
      <c r="C71" s="22">
        <v>6000</v>
      </c>
      <c r="D71" s="37"/>
      <c r="E71" s="37"/>
      <c r="F71" s="37"/>
      <c r="G71" s="37"/>
      <c r="H71" s="37"/>
      <c r="I71" s="37"/>
      <c r="J71" s="22">
        <f t="shared" si="14"/>
        <v>6000</v>
      </c>
    </row>
    <row r="72" spans="1:10" ht="16.5" x14ac:dyDescent="0.3">
      <c r="A72" s="5">
        <v>3235</v>
      </c>
      <c r="B72" s="6" t="s">
        <v>19</v>
      </c>
      <c r="C72" s="22">
        <v>170000</v>
      </c>
      <c r="D72" s="37"/>
      <c r="E72" s="7">
        <v>367000</v>
      </c>
      <c r="F72" s="37"/>
      <c r="G72" s="37"/>
      <c r="H72" s="37"/>
      <c r="I72" s="37"/>
      <c r="J72" s="22">
        <f t="shared" si="14"/>
        <v>537000</v>
      </c>
    </row>
    <row r="73" spans="1:10" ht="16.5" x14ac:dyDescent="0.3">
      <c r="A73" s="5">
        <v>3237</v>
      </c>
      <c r="B73" s="6" t="s">
        <v>20</v>
      </c>
      <c r="C73" s="22">
        <v>0</v>
      </c>
      <c r="D73" s="37"/>
      <c r="E73" s="37"/>
      <c r="F73" s="37"/>
      <c r="G73" s="37"/>
      <c r="H73" s="37"/>
      <c r="I73" s="37"/>
      <c r="J73" s="22">
        <f t="shared" si="14"/>
        <v>0</v>
      </c>
    </row>
    <row r="74" spans="1:10" ht="16.5" x14ac:dyDescent="0.3">
      <c r="A74" s="5">
        <v>3238</v>
      </c>
      <c r="B74" s="6" t="s">
        <v>21</v>
      </c>
      <c r="C74" s="22">
        <v>0</v>
      </c>
      <c r="D74" s="37"/>
      <c r="E74" s="37"/>
      <c r="F74" s="37"/>
      <c r="G74" s="37"/>
      <c r="H74" s="37"/>
      <c r="I74" s="37"/>
      <c r="J74" s="22">
        <f t="shared" si="14"/>
        <v>0</v>
      </c>
    </row>
    <row r="75" spans="1:10" ht="16.5" x14ac:dyDescent="0.3">
      <c r="A75" s="5">
        <v>3239</v>
      </c>
      <c r="B75" s="6" t="s">
        <v>22</v>
      </c>
      <c r="C75" s="22">
        <v>10000</v>
      </c>
      <c r="D75" s="37"/>
      <c r="E75" s="37"/>
      <c r="F75" s="37"/>
      <c r="G75" s="37"/>
      <c r="H75" s="37"/>
      <c r="I75" s="37"/>
      <c r="J75" s="22">
        <f t="shared" si="14"/>
        <v>10000</v>
      </c>
    </row>
    <row r="76" spans="1:10" ht="16.5" x14ac:dyDescent="0.3">
      <c r="A76" s="5">
        <v>3241</v>
      </c>
      <c r="B76" s="6" t="s">
        <v>80</v>
      </c>
      <c r="C76" s="22">
        <v>7000</v>
      </c>
      <c r="D76" s="37"/>
      <c r="E76" s="37"/>
      <c r="F76" s="37"/>
      <c r="G76" s="37"/>
      <c r="H76" s="37"/>
      <c r="I76" s="37"/>
      <c r="J76" s="22">
        <f t="shared" si="14"/>
        <v>7000</v>
      </c>
    </row>
    <row r="77" spans="1:10" ht="16.5" x14ac:dyDescent="0.3">
      <c r="A77" s="5">
        <v>3291</v>
      </c>
      <c r="B77" s="6" t="s">
        <v>81</v>
      </c>
      <c r="C77" s="22">
        <v>0</v>
      </c>
      <c r="D77" s="37"/>
      <c r="E77" s="37"/>
      <c r="F77" s="37"/>
      <c r="G77" s="37"/>
      <c r="H77" s="37"/>
      <c r="I77" s="37"/>
      <c r="J77" s="22">
        <f t="shared" si="14"/>
        <v>0</v>
      </c>
    </row>
    <row r="78" spans="1:10" ht="16.5" x14ac:dyDescent="0.3">
      <c r="A78" s="5">
        <v>3292</v>
      </c>
      <c r="B78" s="6" t="s">
        <v>23</v>
      </c>
      <c r="C78" s="22">
        <v>5500</v>
      </c>
      <c r="D78" s="37"/>
      <c r="E78" s="37"/>
      <c r="F78" s="37"/>
      <c r="G78" s="37"/>
      <c r="H78" s="37"/>
      <c r="I78" s="37"/>
      <c r="J78" s="22">
        <f t="shared" si="14"/>
        <v>5500</v>
      </c>
    </row>
    <row r="79" spans="1:10" ht="16.5" x14ac:dyDescent="0.3">
      <c r="A79" s="5">
        <v>3293</v>
      </c>
      <c r="B79" s="6" t="s">
        <v>24</v>
      </c>
      <c r="C79" s="22">
        <v>0</v>
      </c>
      <c r="D79" s="37"/>
      <c r="E79" s="37"/>
      <c r="F79" s="37"/>
      <c r="G79" s="37"/>
      <c r="H79" s="37"/>
      <c r="I79" s="37"/>
      <c r="J79" s="22">
        <f t="shared" si="14"/>
        <v>0</v>
      </c>
    </row>
    <row r="80" spans="1:10" ht="16.5" x14ac:dyDescent="0.3">
      <c r="A80" s="5">
        <v>3294</v>
      </c>
      <c r="B80" s="6" t="s">
        <v>25</v>
      </c>
      <c r="C80" s="22">
        <v>0</v>
      </c>
      <c r="D80" s="37"/>
      <c r="E80" s="37"/>
      <c r="F80" s="37"/>
      <c r="G80" s="37"/>
      <c r="H80" s="37"/>
      <c r="I80" s="37"/>
      <c r="J80" s="22">
        <f t="shared" si="14"/>
        <v>0</v>
      </c>
    </row>
    <row r="81" spans="1:10" ht="16.5" x14ac:dyDescent="0.3">
      <c r="A81" s="5">
        <v>3295</v>
      </c>
      <c r="B81" s="6" t="s">
        <v>82</v>
      </c>
      <c r="C81" s="22">
        <v>0</v>
      </c>
      <c r="D81" s="37"/>
      <c r="E81" s="37"/>
      <c r="F81" s="37"/>
      <c r="G81" s="37"/>
      <c r="H81" s="37"/>
      <c r="I81" s="37"/>
      <c r="J81" s="22">
        <f t="shared" si="14"/>
        <v>0</v>
      </c>
    </row>
    <row r="82" spans="1:10" ht="16.5" x14ac:dyDescent="0.3">
      <c r="A82" s="5">
        <v>3296</v>
      </c>
      <c r="B82" s="6" t="s">
        <v>83</v>
      </c>
      <c r="C82" s="22">
        <v>0</v>
      </c>
      <c r="D82" s="37"/>
      <c r="E82" s="37"/>
      <c r="F82" s="37"/>
      <c r="G82" s="37"/>
      <c r="H82" s="37"/>
      <c r="I82" s="37"/>
      <c r="J82" s="22">
        <f t="shared" si="14"/>
        <v>0</v>
      </c>
    </row>
    <row r="83" spans="1:10" ht="16.5" x14ac:dyDescent="0.3">
      <c r="A83" s="5">
        <v>3299</v>
      </c>
      <c r="B83" s="6" t="s">
        <v>26</v>
      </c>
      <c r="C83" s="22">
        <v>10000</v>
      </c>
      <c r="D83" s="37"/>
      <c r="E83" s="37"/>
      <c r="F83" s="37"/>
      <c r="G83" s="37"/>
      <c r="H83" s="37"/>
      <c r="I83" s="37"/>
      <c r="J83" s="22">
        <f t="shared" si="14"/>
        <v>10000</v>
      </c>
    </row>
    <row r="84" spans="1:10" ht="16.5" x14ac:dyDescent="0.25">
      <c r="A84" s="25">
        <v>34</v>
      </c>
      <c r="B84" s="25" t="s">
        <v>27</v>
      </c>
      <c r="C84" s="36">
        <f t="shared" ref="C84:J84" si="15">C85</f>
        <v>5000</v>
      </c>
      <c r="D84" s="36">
        <f t="shared" si="15"/>
        <v>0</v>
      </c>
      <c r="E84" s="36">
        <f t="shared" si="15"/>
        <v>0</v>
      </c>
      <c r="F84" s="36">
        <f t="shared" si="15"/>
        <v>0</v>
      </c>
      <c r="G84" s="36">
        <f t="shared" si="15"/>
        <v>0</v>
      </c>
      <c r="H84" s="36">
        <f t="shared" si="15"/>
        <v>0</v>
      </c>
      <c r="I84" s="36">
        <f t="shared" si="15"/>
        <v>0</v>
      </c>
      <c r="J84" s="36">
        <f t="shared" si="15"/>
        <v>5000</v>
      </c>
    </row>
    <row r="85" spans="1:10" ht="16.5" x14ac:dyDescent="0.3">
      <c r="A85" s="5">
        <v>3431</v>
      </c>
      <c r="B85" s="6" t="s">
        <v>28</v>
      </c>
      <c r="C85" s="22">
        <v>5000</v>
      </c>
      <c r="D85" s="37"/>
      <c r="E85" s="37"/>
      <c r="F85" s="37"/>
      <c r="G85" s="37"/>
      <c r="H85" s="37"/>
      <c r="I85" s="37"/>
      <c r="J85" s="22">
        <f>SUM(C85:I85)</f>
        <v>5000</v>
      </c>
    </row>
    <row r="86" spans="1:10" x14ac:dyDescent="0.25">
      <c r="A86" s="30"/>
      <c r="B86" s="30"/>
    </row>
    <row r="87" spans="1:10" x14ac:dyDescent="0.25">
      <c r="A87" s="30"/>
      <c r="B87" s="30"/>
    </row>
    <row r="88" spans="1:10" ht="16.5" x14ac:dyDescent="0.3">
      <c r="A88" s="31"/>
      <c r="B88" s="32"/>
    </row>
    <row r="89" spans="1:10" ht="16.5" x14ac:dyDescent="0.3">
      <c r="B89" s="33"/>
    </row>
  </sheetData>
  <sheetProtection formatCells="0" formatColumns="0" formatRows="0"/>
  <protectedRanges>
    <protectedRange sqref="A5:J47" name="Raspon2"/>
    <protectedRange sqref="D5:J85" name="Raspon1"/>
  </protectedRanges>
  <mergeCells count="9">
    <mergeCell ref="E4:I4"/>
    <mergeCell ref="A47:B47"/>
    <mergeCell ref="C1:J1"/>
    <mergeCell ref="A2:A3"/>
    <mergeCell ref="B2:B3"/>
    <mergeCell ref="C2:C3"/>
    <mergeCell ref="D2:D3"/>
    <mergeCell ref="E2:I2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bjelovar 2019</vt:lpstr>
      <vt:lpstr>bjelovar 2020</vt:lpstr>
      <vt:lpstr>bjelovar 2021</vt:lpstr>
    </vt:vector>
  </TitlesOfParts>
  <Company>Kulture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Rogošić</dc:creator>
  <cp:lastModifiedBy>VIDA</cp:lastModifiedBy>
  <cp:lastPrinted>2018-09-14T07:52:47Z</cp:lastPrinted>
  <dcterms:created xsi:type="dcterms:W3CDTF">2018-06-12T13:17:14Z</dcterms:created>
  <dcterms:modified xsi:type="dcterms:W3CDTF">2019-02-14T11:17:22Z</dcterms:modified>
</cp:coreProperties>
</file>